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0" yWindow="9795" windowWidth="31845" windowHeight="15615" tabRatio="744"/>
  </bookViews>
  <sheets>
    <sheet name="Tb7.1 " sheetId="100" r:id="rId1"/>
    <sheet name="Tb7.2" sheetId="101" r:id="rId2"/>
    <sheet name="Tb 7.3" sheetId="102" r:id="rId3"/>
    <sheet name="Tb 7.4" sheetId="94" r:id="rId4"/>
    <sheet name="Tb 7.5" sheetId="50" r:id="rId5"/>
    <sheet name="Tb 7.6" sheetId="15" r:id="rId6"/>
    <sheet name="Tb 7.7" sheetId="95" r:id="rId7"/>
    <sheet name="Tb 7.8" sheetId="14" r:id="rId8"/>
    <sheet name="Tb 7.9" sheetId="84" r:id="rId9"/>
    <sheet name="Tb 7.10" sheetId="105" r:id="rId10"/>
    <sheet name="Tb 7.11" sheetId="106" r:id="rId11"/>
    <sheet name="Tb 7.12" sheetId="107" r:id="rId12"/>
    <sheet name="Tb 7.13 " sheetId="103" r:id="rId13"/>
    <sheet name="Tb 7.14 " sheetId="104" r:id="rId14"/>
    <sheet name="Tb 7.15" sheetId="109" r:id="rId15"/>
    <sheet name="Tb 7.16" sheetId="71" r:id="rId16"/>
    <sheet name="Tb 7.17" sheetId="78" r:id="rId17"/>
    <sheet name="Tb 7.18 " sheetId="90" r:id="rId18"/>
    <sheet name="Tb 7.19" sheetId="80" r:id="rId19"/>
    <sheet name="Tb 7.20" sheetId="82" r:id="rId20"/>
    <sheet name="Tb 7.21" sheetId="81" r:id="rId21"/>
  </sheets>
  <definedNames>
    <definedName name="_xlnm.Print_Area" localSheetId="12">'Tb 7.13 '!$A$1:$F$19</definedName>
  </definedNames>
  <calcPr calcId="145621"/>
</workbook>
</file>

<file path=xl/calcChain.xml><?xml version="1.0" encoding="utf-8"?>
<calcChain xmlns="http://schemas.openxmlformats.org/spreadsheetml/2006/main">
  <c r="J23" i="95" l="1"/>
  <c r="K16" i="95"/>
  <c r="L16" i="95"/>
  <c r="M16" i="95"/>
  <c r="N16" i="95"/>
  <c r="O16" i="95"/>
  <c r="P16" i="95"/>
  <c r="Q16" i="95"/>
  <c r="R16" i="95"/>
  <c r="S16" i="95"/>
  <c r="T16" i="95"/>
  <c r="J16" i="95"/>
  <c r="T5" i="95" l="1"/>
  <c r="U5" i="15"/>
  <c r="R9" i="81" l="1"/>
  <c r="Q9" i="81"/>
  <c r="S10" i="82"/>
  <c r="K8" i="109"/>
  <c r="J8" i="109"/>
  <c r="I8" i="109"/>
  <c r="H8" i="109"/>
  <c r="G8" i="109"/>
  <c r="B8" i="109"/>
  <c r="R30" i="104" l="1"/>
  <c r="Q30" i="104"/>
  <c r="P30" i="104"/>
  <c r="O30" i="104"/>
  <c r="B13" i="103"/>
  <c r="S13" i="81" l="1"/>
  <c r="O23" i="95"/>
  <c r="N23" i="95"/>
  <c r="M23" i="95"/>
  <c r="L23" i="95"/>
  <c r="K23" i="95"/>
  <c r="I23" i="95"/>
  <c r="H23" i="95"/>
  <c r="M5" i="95"/>
  <c r="L5" i="95"/>
  <c r="K5" i="95"/>
  <c r="J5" i="95"/>
  <c r="I5" i="95"/>
  <c r="H5" i="95"/>
  <c r="G5" i="95"/>
  <c r="F5" i="95"/>
  <c r="E5" i="95"/>
  <c r="D5" i="95"/>
  <c r="C5" i="95"/>
  <c r="B5" i="95"/>
  <c r="R13" i="81"/>
  <c r="Q10" i="82"/>
  <c r="P10" i="82"/>
</calcChain>
</file>

<file path=xl/sharedStrings.xml><?xml version="1.0" encoding="utf-8"?>
<sst xmlns="http://schemas.openxmlformats.org/spreadsheetml/2006/main" count="772" uniqueCount="348">
  <si>
    <t>overige misdrijven Wetboek van Strafrecht</t>
  </si>
  <si>
    <t>overige wetten</t>
  </si>
  <si>
    <t>voorlopige hechtenis</t>
  </si>
  <si>
    <t>minder dan 1 maand</t>
  </si>
  <si>
    <t>1 tot 3 maanden</t>
  </si>
  <si>
    <t>3 tot 6 maanden</t>
  </si>
  <si>
    <t>6 maanden tot 1 jaar</t>
  </si>
  <si>
    <t>1 tot 2 jaren</t>
  </si>
  <si>
    <t>hechtenis (principale hechtenis)</t>
  </si>
  <si>
    <t>vervangende hechtenis taakstraf</t>
  </si>
  <si>
    <t>overig</t>
  </si>
  <si>
    <t>onbekend</t>
  </si>
  <si>
    <t>2 tot 3 jaren</t>
  </si>
  <si>
    <t>3 tot 4 jaren</t>
  </si>
  <si>
    <t>4 tot 6 jaren</t>
  </si>
  <si>
    <t>6 tot 8 jaren</t>
  </si>
  <si>
    <t>8 tot 12 jaren</t>
  </si>
  <si>
    <t>12 jaar of langer</t>
  </si>
  <si>
    <t>Totaal</t>
  </si>
  <si>
    <t>Opleggingen tbs met bevel tot verpleging</t>
  </si>
  <si>
    <t>Tbs met voorwaarden</t>
  </si>
  <si>
    <t>Beëindigingen tbs met bevel tot verpleging</t>
  </si>
  <si>
    <t>Gemiddeld aantal passanten</t>
  </si>
  <si>
    <t>man</t>
  </si>
  <si>
    <t>vrouw</t>
  </si>
  <si>
    <t>Bijzondere behandeling</t>
  </si>
  <si>
    <t>Jeugd-tbr</t>
  </si>
  <si>
    <t>14 en 15 jaar</t>
  </si>
  <si>
    <t>16 en 17 jaar</t>
  </si>
  <si>
    <t xml:space="preserve">Geslacht </t>
  </si>
  <si>
    <t>26-30 jaar</t>
  </si>
  <si>
    <t>31-35 jaar</t>
  </si>
  <si>
    <t>36-40 jaar</t>
  </si>
  <si>
    <t>&gt; 40 jaar</t>
  </si>
  <si>
    <t>werkstraf</t>
  </si>
  <si>
    <t>leerstraf</t>
  </si>
  <si>
    <t>Bron: Raad voor de Kinderbescherming</t>
  </si>
  <si>
    <t>combinatie</t>
  </si>
  <si>
    <t>leerproject</t>
  </si>
  <si>
    <t>geslaagd</t>
  </si>
  <si>
    <t>niet ingevuld</t>
  </si>
  <si>
    <t>12 jaar</t>
  </si>
  <si>
    <t>13 jaar</t>
  </si>
  <si>
    <t>14 jaar</t>
  </si>
  <si>
    <t>15 jaar</t>
  </si>
  <si>
    <t>16 jaar</t>
  </si>
  <si>
    <t>17 jaar</t>
  </si>
  <si>
    <t>overige</t>
  </si>
  <si>
    <t>Ter executie aangeboden aan CJIB</t>
  </si>
  <si>
    <t>Afgedaan door CJIB</t>
  </si>
  <si>
    <t>sepot</t>
  </si>
  <si>
    <t>betaald</t>
  </si>
  <si>
    <t>.</t>
  </si>
  <si>
    <t xml:space="preserve"> .</t>
  </si>
  <si>
    <t>Totaal afgesloten taakstraffen</t>
  </si>
  <si>
    <t>Gemiddeld aantal opgelegde uren (totaal)</t>
  </si>
  <si>
    <t>Afgesloten taakstraffen naar modaliteit (totaal)</t>
  </si>
  <si>
    <t>werkstraffen</t>
  </si>
  <si>
    <t>onbekend om andere reden</t>
  </si>
  <si>
    <t>voorlopig gehechten</t>
  </si>
  <si>
    <t>arrestanten</t>
  </si>
  <si>
    <t>zelfmelders</t>
  </si>
  <si>
    <t>Leeftijd</t>
  </si>
  <si>
    <t xml:space="preserve">Verblijfstitel </t>
  </si>
  <si>
    <t>vervangende hechtenis geldboete</t>
  </si>
  <si>
    <t>Totaal ingestroomd</t>
  </si>
  <si>
    <t>gevangenisstraf</t>
  </si>
  <si>
    <t>Een persoon kan meerdere keren in een jaar instromen.</t>
  </si>
  <si>
    <t xml:space="preserve">18-25 jaar </t>
  </si>
  <si>
    <t>OM</t>
  </si>
  <si>
    <t>ZM</t>
  </si>
  <si>
    <t>Gemiddeld aantal proefverloven</t>
  </si>
  <si>
    <t>t/m 19 jaar</t>
  </si>
  <si>
    <t>20 t/m 29 jaar</t>
  </si>
  <si>
    <t>30 t/m 39 jaar</t>
  </si>
  <si>
    <t>40 t/m 49 jaar</t>
  </si>
  <si>
    <t>50 t/m 59 jaar</t>
  </si>
  <si>
    <t>In voorkomende gevallen incl. duur extramuraal verblijf.</t>
  </si>
  <si>
    <t>jeugddetentie</t>
  </si>
  <si>
    <t>tot en met 13 jaar</t>
  </si>
  <si>
    <t>Instroom</t>
  </si>
  <si>
    <t>Uitstroom</t>
  </si>
  <si>
    <t>correctie</t>
  </si>
  <si>
    <t>oninbaar</t>
  </si>
  <si>
    <t>geïnd</t>
  </si>
  <si>
    <t>aangeleverd via politie</t>
  </si>
  <si>
    <t>aangeleverd via gemeente</t>
  </si>
  <si>
    <t>overige afdoeningen</t>
  </si>
  <si>
    <t>Tabel 7.6</t>
  </si>
  <si>
    <t>Tabel 7.10</t>
  </si>
  <si>
    <t>Tabel 7.11</t>
  </si>
  <si>
    <t>Tabel 7.12</t>
  </si>
  <si>
    <t>Tabel 7.13</t>
  </si>
  <si>
    <t>Tabel 7.14</t>
  </si>
  <si>
    <t>Tabel 7.18</t>
  </si>
  <si>
    <t>Tabel 7.19</t>
  </si>
  <si>
    <t>Tabel 7.20</t>
  </si>
  <si>
    <t>jongens</t>
  </si>
  <si>
    <t>meisjes</t>
  </si>
  <si>
    <t>Tabel 7.15</t>
  </si>
  <si>
    <t>Geslacht</t>
  </si>
  <si>
    <t>drugsmisdrijven</t>
  </si>
  <si>
    <t>wapens- en munitiemisdrijven</t>
  </si>
  <si>
    <t>vernielingen en misdrijven tegen openbare orde en gezag</t>
  </si>
  <si>
    <t>Taakstraffen totaal</t>
  </si>
  <si>
    <t>De transacties in de categorie 'overig' bevatten een deel van de bestuurlijke transacties milieu.</t>
  </si>
  <si>
    <t>Deze categorie bevat voornamelijk zaken die door de officier van justitie zijn voorgelegd aan de rechter en waarin de rechter tot een uitspraak is gekomen.</t>
  </si>
  <si>
    <t xml:space="preserve">volledige betaling </t>
  </si>
  <si>
    <t>vervangende hechtenis ondergaan</t>
  </si>
  <si>
    <t>Bedrag initiële boete (x 1.000)</t>
  </si>
  <si>
    <t>Bedrag gevorderd (x 1.000)</t>
  </si>
  <si>
    <t>lijfsdwang ontnemingsmaatregel ('Pluk ze')</t>
  </si>
  <si>
    <t>Gemiddelde wachttijd (in dagen)</t>
  </si>
  <si>
    <t>(%)</t>
  </si>
  <si>
    <t>(abs.)</t>
  </si>
  <si>
    <t>(€)</t>
  </si>
  <si>
    <t>geweldsmisdrijven (excl. seksuele misdrijven)</t>
  </si>
  <si>
    <t>seksuele misdrijven</t>
  </si>
  <si>
    <t>vermogensmisdrijven zonder geweld</t>
  </si>
  <si>
    <t>4 jaar en meer</t>
  </si>
  <si>
    <t>gevangenisstraf/hechtenis</t>
  </si>
  <si>
    <t>overig/onbekend</t>
  </si>
  <si>
    <t>vermogensmisdrijven met geweld</t>
  </si>
  <si>
    <t>Tabel 7.21</t>
  </si>
  <si>
    <t>Inclusief alle afdoeningen die als 'oninbaar' zijn geboekt, bijvoorbeeld als de persoon is overleden.</t>
  </si>
  <si>
    <t>PIJ-maatregel</t>
  </si>
  <si>
    <t xml:space="preserve"> </t>
  </si>
  <si>
    <t>2 weken tot 1 maand</t>
  </si>
  <si>
    <t>3 maanden tot 6 maanden</t>
  </si>
  <si>
    <t>1 jaar tot 2 jaar</t>
  </si>
  <si>
    <t>2 jaar tot 4 jaar</t>
  </si>
  <si>
    <t>tot 2 weken</t>
  </si>
  <si>
    <t>Het totaal aan initiële bedragen van alle afgedane zaken, inclusief afgedaan door vervangende hechtenis, als oninbaar afgeboekt, enz.</t>
  </si>
  <si>
    <t xml:space="preserve">vervangende hechtenis </t>
  </si>
  <si>
    <t>Tbs en gevangenisstraf tot 6 maanden</t>
  </si>
  <si>
    <t>Tbs en gevangenisstraf van 1 jaar tot 2 jaar</t>
  </si>
  <si>
    <t>Tbs en gevangenisstraf van 2 jaar tot 3 jaar</t>
  </si>
  <si>
    <t>Tbs en gevangenisstraf van 3 jaar tot 6 jaar</t>
  </si>
  <si>
    <t>Tbs en gevangenisstraf langer dan 6 jaar</t>
  </si>
  <si>
    <t xml:space="preserve">Onbekende leeftijden zijn niet meegeteld. </t>
  </si>
  <si>
    <t>geweldsmisdrijven</t>
  </si>
  <si>
    <t>seksuele delicten</t>
  </si>
  <si>
    <t>vernieling en openbare orde</t>
  </si>
  <si>
    <t>overige misdrijven</t>
  </si>
  <si>
    <t>vuurwapenmisdrijven</t>
  </si>
  <si>
    <t>Tabel 7.8</t>
  </si>
  <si>
    <t>Tabel 7.9</t>
  </si>
  <si>
    <t>schorsing</t>
  </si>
  <si>
    <t>De elektronische detentie is per medio 2010 gestopt.</t>
  </si>
  <si>
    <t>gijzeling Wet Terwee (niet-betaalde schadevergoedingsregeling)</t>
  </si>
  <si>
    <t>1 maand tot 3 maanden</t>
  </si>
  <si>
    <t>De gemiddelde duur wordt berekend vanaf de eerste dag proefverlof tot de laatste dag proefverlof.</t>
  </si>
  <si>
    <t>Tbs en gevangenisstraf van 6 mnd tot 1 jaar</t>
  </si>
  <si>
    <t>Verblijfstitel</t>
  </si>
  <si>
    <t>niet gestart/mislukt</t>
  </si>
  <si>
    <t>(jeugd)reclassering voert taakstraf uit/overige besluiten</t>
  </si>
  <si>
    <t>aangeleverd via overige instanties</t>
  </si>
  <si>
    <t>Gemiddeld initieel vorderingsbedrag afgedane zaken</t>
  </si>
  <si>
    <t>Gemiddeld initieel vorderingsbedrag</t>
  </si>
  <si>
    <t>a</t>
  </si>
  <si>
    <t>b</t>
  </si>
  <si>
    <t>c</t>
  </si>
  <si>
    <t>d</t>
  </si>
  <si>
    <t>e</t>
  </si>
  <si>
    <t>f</t>
  </si>
  <si>
    <t>Voorlopig cijfer, i.v.m. na-ijleffect.</t>
  </si>
  <si>
    <t>Unieke personen. Het betreft de populatie taakgestraften bij de reclassering van wie de taakstraf is voltooid danwel voortijdig is beëindigd.</t>
  </si>
  <si>
    <t>PP, PP/ET en VI</t>
  </si>
  <si>
    <t>TBS/PIJ</t>
  </si>
  <si>
    <t>60 jaar en ouder</t>
  </si>
  <si>
    <t>opvang/kort verblijf</t>
  </si>
  <si>
    <t>behandel/lang verblijf</t>
  </si>
  <si>
    <t>vervangende hechtenis</t>
  </si>
  <si>
    <t>Peilmoment 30 september. Het betreft de strafrechtelijke bezetting.</t>
  </si>
  <si>
    <t>Tabel 7.4</t>
  </si>
  <si>
    <t>Tabel 7.5</t>
  </si>
  <si>
    <t>Tabel 7.7</t>
  </si>
  <si>
    <t>(gemiddeld)</t>
  </si>
  <si>
    <t>Tabel 7.17</t>
  </si>
  <si>
    <t>De mogelijkheid tot voorwaardelijke beëindiging is in 1997 ingegaan.</t>
  </si>
  <si>
    <t>opdrachtgever OM/ZM</t>
  </si>
  <si>
    <t>opdrachtgever DJI</t>
  </si>
  <si>
    <t>Opdrachten gedragsinterventies</t>
  </si>
  <si>
    <t>leer- en combinatiestraffen</t>
  </si>
  <si>
    <t>Het leerproject is in de loop van de jaren vervangen door de leerstraf.</t>
  </si>
  <si>
    <t>Bij bepaalde verblijfstitels als ISD, subsidiaire hechtenis en de Wet Terwee worden geen delicten geregistreerd.</t>
  </si>
  <si>
    <t>Tot 1 juli 2011 werden JJI's onderscheiden in twee hoofdbestemmingen: opvanginrichtingen en behandelinrichtingen. Op 1 juli 2011 is er een nieuwe, gewijzigde Beginselenwet Justitiële Jeugdinrichtingen (BJJ) in werking getreden. Een van de consequenties hiervan is dat het onderscheid tussen opvang- en behandelinrichtingen is komen te vervallen. Hiervoor in de plaats is een scheiding aangebracht op grond van verblijfsduur: kort- en langverblijf.</t>
  </si>
  <si>
    <t>Voorwaardelijke veroordeling inclusief voorwaardelijk sepot.</t>
  </si>
  <si>
    <t>In deze tabel wordt rekening gehouden met hoofdelijke aansprakelijkheid. Indien twee daders worden veroordeeld tot het betalen van 400 euro schadevergoeding (hoofdelijke aansprakelijkheid), wordt dit als één zaak gezien.</t>
  </si>
  <si>
    <t>Peilmoment ultimo september.</t>
  </si>
  <si>
    <t>misdrijven</t>
  </si>
  <si>
    <t>Totaal aangeleverd bij CJIB</t>
  </si>
  <si>
    <t>Totaal afgedaan</t>
  </si>
  <si>
    <t>Transacties afgedaan</t>
  </si>
  <si>
    <t>(mln euro)</t>
  </si>
  <si>
    <t>Toezichten totaal</t>
  </si>
  <si>
    <t xml:space="preserve">De verkeersmisdrijven zijn inclusief Wet Mulder-zaken. </t>
  </si>
  <si>
    <t>Diefstal met geweld en afpersing.</t>
  </si>
  <si>
    <t>Totaal uitgestroomd</t>
  </si>
  <si>
    <t>50 en ouder</t>
  </si>
  <si>
    <t>Gemiddeld te innen boetebedrag</t>
  </si>
  <si>
    <t>betaald/voldaan</t>
  </si>
  <si>
    <t>Totaal aanwezig geweest in een FPC</t>
  </si>
  <si>
    <t>overig (incl. onbekend)</t>
  </si>
  <si>
    <t>bewaring (incl. uitlevering, gevangenhouding i.h.k.v. WOTS)</t>
  </si>
  <si>
    <t>Exclusief onbekend. Inclusief STP.</t>
  </si>
  <si>
    <t>Aantallen kunnen afwijken van eerdere edities, afhankelijk van peilmoment.</t>
  </si>
  <si>
    <t>Vanaf 1 september 1995 wordt alleen nog de PIJ-maatregel opgelegd. De PIJ-maatregel is in de plaats gekomen voor Jeugd-tbr en bijzondere behandeling. De aantallen zijn inclusief jeugdigen die STP/PV hebben.</t>
  </si>
  <si>
    <r>
      <t>overig</t>
    </r>
    <r>
      <rPr>
        <vertAlign val="superscript"/>
        <sz val="10"/>
        <color indexed="8"/>
        <rFont val="Arial"/>
        <family val="2"/>
      </rPr>
      <t>b</t>
    </r>
  </si>
  <si>
    <r>
      <t>Gevangeniswezen: kenmerken van strafrechtelijk gedetineerden</t>
    </r>
    <r>
      <rPr>
        <vertAlign val="superscript"/>
        <sz val="10"/>
        <rFont val="Arial"/>
        <family val="2"/>
      </rPr>
      <t>a</t>
    </r>
    <r>
      <rPr>
        <sz val="10"/>
        <rFont val="Arial"/>
        <family val="2"/>
      </rPr>
      <t xml:space="preserve"> </t>
    </r>
  </si>
  <si>
    <r>
      <t>Delictgroep</t>
    </r>
    <r>
      <rPr>
        <vertAlign val="superscript"/>
        <sz val="10"/>
        <rFont val="Arial"/>
        <family val="2"/>
      </rPr>
      <t>b</t>
    </r>
  </si>
  <si>
    <r>
      <t>vermogensmisdrijven met geweld</t>
    </r>
    <r>
      <rPr>
        <vertAlign val="superscript"/>
        <sz val="10"/>
        <rFont val="Arial"/>
        <family val="2"/>
      </rPr>
      <t>c</t>
    </r>
  </si>
  <si>
    <r>
      <t>Gevangeniswezen: detentieduur totale uitstroom</t>
    </r>
    <r>
      <rPr>
        <vertAlign val="superscript"/>
        <sz val="10"/>
        <color indexed="8"/>
        <rFont val="Arial"/>
        <family val="2"/>
      </rPr>
      <t>a</t>
    </r>
  </si>
  <si>
    <r>
      <t>Voorwaardelijke (gestarte) beëindigingen</t>
    </r>
    <r>
      <rPr>
        <vertAlign val="superscript"/>
        <sz val="10"/>
        <color indexed="8"/>
        <rFont val="Arial"/>
        <family val="2"/>
      </rPr>
      <t>b</t>
    </r>
  </si>
  <si>
    <r>
      <t>Gemiddelde duur proefverloven (dagen)</t>
    </r>
    <r>
      <rPr>
        <vertAlign val="superscript"/>
        <sz val="10"/>
        <color indexed="8"/>
        <rFont val="Arial"/>
        <family val="2"/>
      </rPr>
      <t>c</t>
    </r>
  </si>
  <si>
    <r>
      <t>Tbs gestelden: leeftijd en geslacht</t>
    </r>
    <r>
      <rPr>
        <vertAlign val="superscript"/>
        <sz val="10"/>
        <rFont val="Arial"/>
        <family val="2"/>
      </rPr>
      <t>a</t>
    </r>
  </si>
  <si>
    <r>
      <t>Populatie strafrechtelijk gedetineerden in justitiële jeugdinrichtingen</t>
    </r>
    <r>
      <rPr>
        <vertAlign val="superscript"/>
        <sz val="10"/>
        <rFont val="Arial"/>
        <family val="2"/>
      </rPr>
      <t>a</t>
    </r>
  </si>
  <si>
    <r>
      <t>Bezetting</t>
    </r>
    <r>
      <rPr>
        <vertAlign val="superscript"/>
        <sz val="10"/>
        <rFont val="Arial"/>
        <family val="2"/>
      </rPr>
      <t>b</t>
    </r>
  </si>
  <si>
    <r>
      <t>Delictgroep</t>
    </r>
    <r>
      <rPr>
        <vertAlign val="superscript"/>
        <sz val="10"/>
        <rFont val="Arial"/>
        <family val="2"/>
      </rPr>
      <t>c</t>
    </r>
  </si>
  <si>
    <r>
      <t>PIJ</t>
    </r>
    <r>
      <rPr>
        <vertAlign val="superscript"/>
        <sz val="10"/>
        <rFont val="Arial"/>
        <family val="2"/>
      </rPr>
      <t>b</t>
    </r>
  </si>
  <si>
    <r>
      <t>Populatie taakgestrafte meerderjarigen naar geslacht en leeftijd</t>
    </r>
    <r>
      <rPr>
        <vertAlign val="superscript"/>
        <sz val="10"/>
        <rFont val="Arial"/>
        <family val="2"/>
      </rPr>
      <t>a,b</t>
    </r>
  </si>
  <si>
    <r>
      <t>voorwaardelijke veroordeling</t>
    </r>
    <r>
      <rPr>
        <vertAlign val="superscript"/>
        <sz val="10"/>
        <rFont val="Arial"/>
        <family val="2"/>
      </rPr>
      <t>a</t>
    </r>
  </si>
  <si>
    <r>
      <t>leerproject</t>
    </r>
    <r>
      <rPr>
        <vertAlign val="superscript"/>
        <sz val="10"/>
        <rFont val="Arial"/>
        <family val="2"/>
      </rPr>
      <t>b</t>
    </r>
  </si>
  <si>
    <r>
      <t>leerstraf</t>
    </r>
    <r>
      <rPr>
        <vertAlign val="superscript"/>
        <sz val="10"/>
        <rFont val="Arial"/>
        <family val="2"/>
      </rPr>
      <t>b</t>
    </r>
  </si>
  <si>
    <r>
      <t>Afgesloten taakstraffen naar eindbesluit (totaal)</t>
    </r>
    <r>
      <rPr>
        <vertAlign val="superscript"/>
        <sz val="10"/>
        <rFont val="Arial"/>
        <family val="2"/>
      </rPr>
      <t>c</t>
    </r>
  </si>
  <si>
    <r>
      <t>Afgesloten taakstraffen naar leeftijd (totaal)</t>
    </r>
    <r>
      <rPr>
        <vertAlign val="superscript"/>
        <sz val="10"/>
        <rFont val="Arial"/>
        <family val="2"/>
      </rPr>
      <t>d</t>
    </r>
  </si>
  <si>
    <r>
      <t>Geldsomtransacties bij het CJIB</t>
    </r>
    <r>
      <rPr>
        <vertAlign val="superscript"/>
        <sz val="10"/>
        <rFont val="Arial"/>
        <family val="2"/>
      </rPr>
      <t>a,b</t>
    </r>
  </si>
  <si>
    <r>
      <t>Geldboetes bij het CJIB</t>
    </r>
    <r>
      <rPr>
        <vertAlign val="superscript"/>
        <sz val="10"/>
        <rFont val="Arial"/>
        <family val="2"/>
      </rPr>
      <t>a,b</t>
    </r>
  </si>
  <si>
    <r>
      <t>Schadevergoedingsmaatregelen bij het CJIB</t>
    </r>
    <r>
      <rPr>
        <vertAlign val="superscript"/>
        <sz val="10"/>
        <color indexed="8"/>
        <rFont val="Arial"/>
        <family val="2"/>
      </rPr>
      <t>a</t>
    </r>
  </si>
  <si>
    <r>
      <t>Totaal initieel vorderingsbedrag Terwee per jaar</t>
    </r>
    <r>
      <rPr>
        <vertAlign val="superscript"/>
        <sz val="10"/>
        <color indexed="8"/>
        <rFont val="Arial"/>
        <family val="2"/>
      </rPr>
      <t>c</t>
    </r>
  </si>
  <si>
    <r>
      <t>Ontnemingsmaatregelen bij het CJIB</t>
    </r>
    <r>
      <rPr>
        <vertAlign val="superscript"/>
        <sz val="10"/>
        <color indexed="8"/>
        <rFont val="Arial"/>
        <family val="2"/>
      </rPr>
      <t>a</t>
    </r>
  </si>
  <si>
    <r>
      <t>Afgedaan initiëel vorderingsbedrag</t>
    </r>
    <r>
      <rPr>
        <vertAlign val="superscript"/>
        <sz val="10"/>
        <color indexed="8"/>
        <rFont val="Arial"/>
        <family val="2"/>
      </rPr>
      <t>c</t>
    </r>
  </si>
  <si>
    <t>eerste opname in een jaar</t>
  </si>
  <si>
    <t>op 1 januari aanwezig</t>
  </si>
  <si>
    <t>Voorlopige hechtenis</t>
  </si>
  <si>
    <t>Jeugddetentie</t>
  </si>
  <si>
    <t>Tabel 7.1</t>
  </si>
  <si>
    <r>
      <t xml:space="preserve">Tabel 7.2 </t>
    </r>
    <r>
      <rPr>
        <i/>
        <sz val="9"/>
        <rFont val="Arial"/>
        <family val="2"/>
      </rPr>
      <t/>
    </r>
  </si>
  <si>
    <t>Tabel 7.3</t>
  </si>
  <si>
    <t>Het peilmoment van de gegevens is begin januari t+1, waarbij de unieke personen zijn genomen waarbij de taakstraf in jaar t is voltooid dan wel voortijdig is beëindigd.</t>
  </si>
  <si>
    <r>
      <t>Gevangeniswezen: strafrechtelijke instroom naar categorie en verblijfstitel</t>
    </r>
    <r>
      <rPr>
        <vertAlign val="superscript"/>
        <sz val="10"/>
        <color indexed="8"/>
        <rFont val="Arial"/>
        <family val="2"/>
      </rPr>
      <t>a</t>
    </r>
  </si>
  <si>
    <r>
      <t>Justitiële jeugdinrichtingen (JJI's): strafrechtelijke instroom naar verblijfstitel</t>
    </r>
    <r>
      <rPr>
        <vertAlign val="superscript"/>
        <sz val="10"/>
        <color indexed="8"/>
        <rFont val="Arial"/>
        <family val="2"/>
      </rPr>
      <t>a</t>
    </r>
  </si>
  <si>
    <t>Hieronder vallen de afdoeningen: oninbaar, regeling tussen veroordeelden slachtoffer, dossier gesloten i.v.m. WSNP (statistisch archief), appèl/cassatie ingesteld, veroordeelde overleden, staken executie, dossier verjaard.</t>
  </si>
  <si>
    <t>Tbs: opleggingen, passanten, bezetting, proefverloven en beëindigingen</t>
  </si>
  <si>
    <t xml:space="preserve">Voltooide toezichten en opdrachten gedragsinterventies </t>
  </si>
  <si>
    <t>Aantallen kunnen afwijken van eerdere edities, afhankelijk van het peilmoment.</t>
  </si>
  <si>
    <t>De duur heeft betrekking op de straf waarvan de tenuitvoerlegging op 30 september loopt. De duur betreft de door de rechter opgelegde duur, zonder aftrek voorrarrest en zonder aftrek van de termijn van vervroegde of voorwaardelijke invrijheidstelling. Tijdens een detentie kunnen meerdere straffen achter elkaar worden geëxecuteerd.</t>
  </si>
  <si>
    <t>strafr. maatregel plaatsing psych. ziekenhuis</t>
  </si>
  <si>
    <t>tbs (passant)</t>
  </si>
  <si>
    <t>ISD-maatregel</t>
  </si>
  <si>
    <t>vervangende sanctie/dwangmaatregel</t>
  </si>
  <si>
    <t>vrijheidsstraf/maatregel</t>
  </si>
  <si>
    <t>vervangende hechtenis wet Terwee</t>
  </si>
  <si>
    <t>Peilmoment 30 september. Inclusief extramuraal verblijvenden en inclusief PPC's.</t>
  </si>
  <si>
    <t>Gemiddelde verblijfsduur (in dagen) bij uitstroom naar verblijfstitel in de justitiële jeugdinrichtingen</t>
  </si>
  <si>
    <t>Vóór 2011 werden de Halt-straffen Halt-afdoeningen genoemd. Afgerond is geslaagd, niet-geslaagd en niet in behandeling genomen.</t>
  </si>
  <si>
    <t>overtredingen</t>
  </si>
  <si>
    <t>De cijfers hebben betrekking op misdrijven. In H9 komen geldboetes bij overtredingen aan bod.</t>
  </si>
  <si>
    <t>gijzelingen</t>
  </si>
  <si>
    <t>detentie vanwege financiële sanctie</t>
  </si>
  <si>
    <t>Een persoon kan meerdere keren in een jaar instromen. Arrestanten en zelfmelders zitten niet zelden meerdere vonnissen aansluitend uit. In die gevallen zijn de gedetineerden gerubriceerd onder de eerste zaak die ten uitvoer wordt gelegd.</t>
  </si>
  <si>
    <r>
      <t>onbekend als gevolg van specifieke verblijfstitel</t>
    </r>
    <r>
      <rPr>
        <vertAlign val="superscript"/>
        <sz val="10"/>
        <rFont val="Arial"/>
        <family val="2"/>
      </rPr>
      <t>e</t>
    </r>
  </si>
  <si>
    <r>
      <t>voorlopige hechtenis</t>
    </r>
    <r>
      <rPr>
        <vertAlign val="superscript"/>
        <sz val="10"/>
        <rFont val="Arial"/>
        <family val="2"/>
      </rPr>
      <t>f</t>
    </r>
  </si>
  <si>
    <t>g</t>
  </si>
  <si>
    <t>Incl. gijzelingen voor niet betaalde verkeersovertredingen (wet Mulderzaken).</t>
  </si>
  <si>
    <t>Tabel 7.16</t>
  </si>
  <si>
    <r>
      <t>De leerstraf is met de invoering van de Wet Voorwaardelijke sancties op 1 april 2012 komen te vervallen.</t>
    </r>
    <r>
      <rPr>
        <sz val="10"/>
        <color indexed="62"/>
        <rFont val="Arial"/>
        <family val="2"/>
      </rPr>
      <t xml:space="preserve"> </t>
    </r>
  </si>
  <si>
    <t>De cijfers zijn exclusief de Stop-reactie, die tot 2010 kon worden opgelegd aan 12-minners.</t>
  </si>
  <si>
    <r>
      <t>Halt-verwijzingen, afgeronde en geslaagde Halt-straffen</t>
    </r>
    <r>
      <rPr>
        <vertAlign val="superscript"/>
        <sz val="10"/>
        <rFont val="Arial"/>
        <family val="2"/>
      </rPr>
      <t>a</t>
    </r>
  </si>
  <si>
    <t>w.o.geslaagd</t>
  </si>
  <si>
    <t>w.o. geslaagd</t>
  </si>
  <si>
    <t>gijzeling wet Mulder (niet betaalde verkeersboetes)</t>
  </si>
  <si>
    <t>Tot 2010 inclusief jeugdigen met een civielrechtelijke titel. Vanaf 2010 worden er geen civielrechtelijke jeudigen meer in een JJI geplaatst.</t>
  </si>
  <si>
    <t>w.o. succesvol voltooid</t>
  </si>
  <si>
    <r>
      <t xml:space="preserve">Het betreft de afgesloten taakstraffen van de 3 reclasseringsorganisaties (3RO) tezamen. Incl. voortijdig beëindigde taakstraffen. </t>
    </r>
    <r>
      <rPr>
        <sz val="10"/>
        <rFont val="Arial"/>
        <family val="2"/>
      </rPr>
      <t>Niet uitgevoerde taakstraffen vallen hier buiten.</t>
    </r>
  </si>
  <si>
    <r>
      <t>Afgesloten taakstraffen door de 3RO naar soort</t>
    </r>
    <r>
      <rPr>
        <vertAlign val="superscript"/>
        <sz val="10"/>
        <color indexed="8"/>
        <rFont val="Arial"/>
        <family val="2"/>
      </rPr>
      <t>a,b,c</t>
    </r>
  </si>
  <si>
    <t>Het merendeel van de afgesloten taakstraffen dat tenuitvoer is gelegd door de 3RO betreft meerderjarigen. In enkele gevallen gaat het om een minderjarige.</t>
  </si>
  <si>
    <r>
      <t>gijzelingen (incl. onbekend)</t>
    </r>
    <r>
      <rPr>
        <vertAlign val="superscript"/>
        <sz val="10"/>
        <color indexed="8"/>
        <rFont val="Arial"/>
        <family val="2"/>
      </rPr>
      <t>b</t>
    </r>
  </si>
  <si>
    <r>
      <t>Ots/gesloten jeugdzorg (civiel)</t>
    </r>
    <r>
      <rPr>
        <vertAlign val="superscript"/>
        <sz val="10"/>
        <color indexed="8"/>
        <rFont val="Arial"/>
        <family val="2"/>
      </rPr>
      <t>c</t>
    </r>
  </si>
  <si>
    <t>Gijzelingen inzake wet Mulder.</t>
  </si>
  <si>
    <r>
      <t>Lopende strafrechtelijke (PIJ-) maatregelen minderjarigen</t>
    </r>
    <r>
      <rPr>
        <vertAlign val="superscript"/>
        <sz val="10"/>
        <rFont val="Arial"/>
        <family val="2"/>
      </rPr>
      <t>a</t>
    </r>
  </si>
  <si>
    <r>
      <t>Ingeschreven verwijzingen</t>
    </r>
    <r>
      <rPr>
        <vertAlign val="superscript"/>
        <sz val="10"/>
        <rFont val="Arial"/>
        <family val="2"/>
      </rPr>
      <t>b</t>
    </r>
  </si>
  <si>
    <t>Deze categorie omvat zowel misdrijven als overtredingen.</t>
  </si>
  <si>
    <r>
      <t>Strafduur</t>
    </r>
    <r>
      <rPr>
        <vertAlign val="superscript"/>
        <sz val="10"/>
        <rFont val="Arial"/>
        <family val="2"/>
      </rPr>
      <t>h</t>
    </r>
  </si>
  <si>
    <t>h</t>
  </si>
  <si>
    <t>18-23 jaar</t>
  </si>
  <si>
    <t>Tbs-gestelden met proefverlof ultimo jaar</t>
  </si>
  <si>
    <t>Bezetting FPC's ultimo jaar</t>
  </si>
  <si>
    <t>Passanten ultimo jaar</t>
  </si>
  <si>
    <t>GBM</t>
  </si>
  <si>
    <t>20 t/m 22 jaar</t>
  </si>
  <si>
    <t>23 t/m 29 jaar</t>
  </si>
  <si>
    <t>gijzeling Wet Mulder (niet-betaalde verkeersboete)</t>
  </si>
  <si>
    <r>
      <t>gijzeling Wet OM-afdoening (niet-betaalde strafbeschikking)</t>
    </r>
    <r>
      <rPr>
        <vertAlign val="superscript"/>
        <sz val="10"/>
        <rFont val="Arial"/>
        <family val="2"/>
      </rPr>
      <t>g</t>
    </r>
  </si>
  <si>
    <t>18 jaar en ouder</t>
  </si>
  <si>
    <t>18 t/m 19 jaar</t>
  </si>
  <si>
    <t>aangeleverd via overige instantie</t>
  </si>
  <si>
    <t>aangeleverd via OM</t>
  </si>
  <si>
    <t>aangeleverd via RDW</t>
  </si>
  <si>
    <r>
      <t>aangeleverd via andere manier</t>
    </r>
    <r>
      <rPr>
        <vertAlign val="superscript"/>
        <sz val="10"/>
        <rFont val="Arial"/>
        <family val="2"/>
      </rPr>
      <t>c</t>
    </r>
  </si>
  <si>
    <t>Transacties, totaal</t>
  </si>
  <si>
    <t>toezicht en begeleiding</t>
  </si>
  <si>
    <t>individuele trajectbegeleiding</t>
  </si>
  <si>
    <t>overige jeugdreclasseringsmaatregelen</t>
  </si>
  <si>
    <t>door het CBS verzameld en verwerkt. Hiermee is een nieuwe reeks gestart.</t>
  </si>
  <si>
    <t>insluiting in een gevangenis</t>
  </si>
  <si>
    <r>
      <t>leerstraffen</t>
    </r>
    <r>
      <rPr>
        <vertAlign val="superscript"/>
        <sz val="10"/>
        <color indexed="8"/>
        <rFont val="Arial"/>
        <family val="2"/>
      </rPr>
      <t>c</t>
    </r>
  </si>
  <si>
    <t>Met ingang van het jaar 2015 worden de jeugdreclasseringscijfers</t>
  </si>
  <si>
    <r>
      <t>Instroom Bureau Jeugdzorg, 2015</t>
    </r>
    <r>
      <rPr>
        <vertAlign val="superscript"/>
        <sz val="10"/>
        <color indexed="8"/>
        <rFont val="Arial"/>
        <family val="2"/>
      </rPr>
      <t>a</t>
    </r>
  </si>
  <si>
    <r>
      <t>Tbs met ontslag van rechtsvervolging</t>
    </r>
    <r>
      <rPr>
        <vertAlign val="superscript"/>
        <sz val="10"/>
        <color indexed="8"/>
        <rFont val="Arial"/>
        <family val="2"/>
      </rPr>
      <t>b</t>
    </r>
  </si>
  <si>
    <t>Zie voor de oude reeks de voorgaande editie C&amp;R.</t>
  </si>
  <si>
    <t>Totaal instroom jeugdreclasseringsmaatregel</t>
  </si>
  <si>
    <t>Tbs-passanten, jeugddetentie, bewaring uitlevering, bewaring in het kader van WOTS of WETS, overig en onbekend.</t>
  </si>
  <si>
    <r>
      <t>ISD-maatregel</t>
    </r>
    <r>
      <rPr>
        <vertAlign val="superscript"/>
        <sz val="10"/>
        <color indexed="8"/>
        <rFont val="Arial"/>
        <family val="2"/>
      </rPr>
      <t>b</t>
    </r>
  </si>
  <si>
    <r>
      <t>gijzeling wet OM-afdoening</t>
    </r>
    <r>
      <rPr>
        <vertAlign val="superscript"/>
        <sz val="10"/>
        <color indexed="8"/>
        <rFont val="Arial"/>
        <family val="2"/>
      </rPr>
      <t xml:space="preserve">c </t>
    </r>
    <r>
      <rPr>
        <sz val="10"/>
        <color indexed="8"/>
        <rFont val="Arial"/>
        <family val="2"/>
      </rPr>
      <t>(niet betaalde strafbeschikking)</t>
    </r>
  </si>
  <si>
    <r>
      <t>overig</t>
    </r>
    <r>
      <rPr>
        <vertAlign val="superscript"/>
        <sz val="10"/>
        <color indexed="8"/>
        <rFont val="Arial"/>
        <family val="2"/>
      </rPr>
      <t>d</t>
    </r>
  </si>
  <si>
    <r>
      <t>elektronische detentie</t>
    </r>
    <r>
      <rPr>
        <vertAlign val="superscript"/>
        <sz val="10"/>
        <color indexed="8"/>
        <rFont val="Arial"/>
        <family val="2"/>
      </rPr>
      <t>e</t>
    </r>
  </si>
  <si>
    <t>Het betreft aanhoudingen van personen die zich hebben onttrokken aan de tenuitvoerlegging van hun ISD-maatregel.</t>
  </si>
  <si>
    <r>
      <t>verkeersmisdrijven en overtredingen</t>
    </r>
    <r>
      <rPr>
        <vertAlign val="superscript"/>
        <sz val="10"/>
        <rFont val="Arial"/>
        <family val="2"/>
      </rPr>
      <t>d</t>
    </r>
    <r>
      <rPr>
        <sz val="10"/>
        <rFont val="Arial"/>
        <family val="2"/>
      </rPr>
      <t xml:space="preserve"> </t>
    </r>
  </si>
  <si>
    <t>Een strafbeschikking kan één of meerdere strafcomponenten bevatten (bijvoorbeeld boete en/of een taakstraf).</t>
  </si>
  <si>
    <t>Bron: Stichting Halt Nederland</t>
  </si>
  <si>
    <r>
      <t>misdrijven</t>
    </r>
    <r>
      <rPr>
        <vertAlign val="superscript"/>
        <sz val="10"/>
        <rFont val="Arial"/>
        <family val="2"/>
      </rPr>
      <t>c</t>
    </r>
  </si>
  <si>
    <r>
      <t>Afgeronde Halt-staffen</t>
    </r>
    <r>
      <rPr>
        <vertAlign val="superscript"/>
        <sz val="10"/>
        <rFont val="Arial"/>
        <family val="2"/>
      </rPr>
      <t>b, d</t>
    </r>
  </si>
  <si>
    <t>Inclusief misdrijven die via de 'ZSM-tafel' binnenkomen. Deze verwijzingen kunnen ook afkomstig zijn van het OM; Stichting Halt Nederland registreert deze misdrijven op naam van de oorspronkelijke verwijzer: de politie.</t>
  </si>
  <si>
    <t>Peilmoment ultimo jaar.</t>
  </si>
  <si>
    <t>Bron: CBS/ WODC(SKM)</t>
  </si>
  <si>
    <t>abs.</t>
  </si>
  <si>
    <t>De bedragen hebben betrekking op transacties die in het genoemde jaar zijn geïnd en betreffen misdrijven en overtredingen (dit kunnen deelbetalingen zijn).</t>
  </si>
  <si>
    <t xml:space="preserve">De cijfers over de geldsomtransacties betreffen zowel misdrijven als overtredingen. Een onderscheid naar misdrijven en overtredingen van transacties aangeleverd via het OM is beschikbaar vanaf 2010. In H9 wordt apart aandacht besteed aan overtredingen. </t>
  </si>
  <si>
    <r>
      <t>Gestarte taakstraffen door de Raad voor de Kinderbescherming</t>
    </r>
    <r>
      <rPr>
        <vertAlign val="superscript"/>
        <sz val="10"/>
        <color indexed="8"/>
        <rFont val="Arial"/>
        <family val="2"/>
      </rPr>
      <t>a</t>
    </r>
  </si>
  <si>
    <r>
      <t>Afgesloten taakstraffen door de Raad voor de Kinderbescherming</t>
    </r>
    <r>
      <rPr>
        <vertAlign val="superscript"/>
        <sz val="10"/>
        <rFont val="Arial"/>
        <family val="2"/>
      </rPr>
      <t>a</t>
    </r>
  </si>
  <si>
    <t>Vanaf 2007 maken zaken, waarbij het eindbesluit '(jeugd)reclassering voert taakstraf uit/overige besluiten' aan de orde is, geen onderdeel meer uit van de instroom en uitstroom van de RvdK.</t>
  </si>
  <si>
    <t>Bron: 2002-2004 ClientVolgSysteem 3RO, 2005-2017 Monitorinformatie Reclasseringsketen</t>
  </si>
  <si>
    <t>Bron: CJIB; peilmoment maart 2018</t>
  </si>
  <si>
    <r>
      <t xml:space="preserve">Een onderscheid naar misdrijven en overtredingen is momenteel </t>
    </r>
    <r>
      <rPr>
        <sz val="10"/>
        <rFont val="Arial"/>
        <family val="2"/>
      </rPr>
      <t>niet beschikbaar.</t>
    </r>
  </si>
  <si>
    <t>Er is geen onderscheid tussen misdrijven en overtredingen beschikbaar.</t>
  </si>
  <si>
    <r>
      <t>aangeleverd via politie</t>
    </r>
    <r>
      <rPr>
        <vertAlign val="superscript"/>
        <sz val="10"/>
        <rFont val="Arial"/>
        <family val="2"/>
      </rPr>
      <t>b</t>
    </r>
  </si>
  <si>
    <r>
      <t>aangeleverd via parket</t>
    </r>
    <r>
      <rPr>
        <vertAlign val="superscript"/>
        <sz val="10"/>
        <rFont val="Arial"/>
        <family val="2"/>
      </rPr>
      <t>b</t>
    </r>
  </si>
  <si>
    <t>Een relatief klein deel is niet naar misdrijven of overtredingen in te delen. Zie H9 voor de overtredingen.</t>
  </si>
  <si>
    <r>
      <t>Strafbeschikkingen bij het CJIB</t>
    </r>
    <r>
      <rPr>
        <vertAlign val="superscript"/>
        <sz val="10"/>
        <rFont val="Arial"/>
        <family val="2"/>
      </rPr>
      <t>a,c</t>
    </r>
  </si>
  <si>
    <t xml:space="preserve">De strafbeschikking is in 2008 gefaseerd ingevoerd. De door de politie aangeleverde strafbeschikking betreft in 2008 en 2009 alleen misdrijven (rijden onder invloed), vanaf 2010 betreft het ook overtredingen. De door parketten aangeleverde strafbeschikkingen betreffen zowel misdrijven als overtredingen. De strafbeschikkingen aangeleverd door de gemeenten en overige instanties betreffen alleen overtredingen. In H9 wordt apart aandacht besteed aan overtredingen. </t>
  </si>
  <si>
    <r>
      <t>overig</t>
    </r>
    <r>
      <rPr>
        <vertAlign val="superscript"/>
        <sz val="10"/>
        <rFont val="Arial"/>
        <family val="2"/>
      </rPr>
      <t>d,e</t>
    </r>
  </si>
  <si>
    <r>
      <t>Geïncasseerde transacties</t>
    </r>
    <r>
      <rPr>
        <vertAlign val="superscript"/>
        <sz val="10"/>
        <rFont val="Arial"/>
        <family val="2"/>
      </rPr>
      <t>f</t>
    </r>
  </si>
  <si>
    <t>In december 2017 zijn 25 duizend oude Trias zaken gesloten in afstemming met het OM. Het betrof feitgecodeerde zaken in de oude transactiestroom die waren overgedragen aan het OM op basis van ‘niet transigabele’ feiten, recidive en direct OM zaken. Deze zaken stonden ten onrechte nog open in de TRIAS applicatie.</t>
  </si>
  <si>
    <t>Peilmoment maart 2018. Alle cijfers in deze tabel zijn op basis van datum inschrijving door Halt.</t>
  </si>
  <si>
    <r>
      <t>2017</t>
    </r>
    <r>
      <rPr>
        <vertAlign val="superscript"/>
        <sz val="10"/>
        <rFont val="Arial"/>
        <family val="2"/>
      </rPr>
      <t>a</t>
    </r>
  </si>
  <si>
    <t>Bron: DJI</t>
  </si>
  <si>
    <t>Inclusief verdachten die al wel door de rechtbank in eerste aanleg zijn veroordeeld, maar van wie het vonnis nog niet onherroepelijk is. In 2017 ging het om 329 verdachten van wie het vonnis nog niet onherroepelijk was zonder dat er op dat moment al sprake was van inschrijving van de zaak bij het Hof en 951 verdachten van wie het hoger beroep al wel liep.</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</si>
</sst>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 #,##0.00_ ;_ * \-#,##0.00_ ;_ * &quot;-&quot;??_ ;_ @_ "/>
    <numFmt numFmtId="164" formatCode="_-* #,##0.00_-;_-* #,##0.00\-;_-* &quot;-&quot;??_-;_-@_-"/>
    <numFmt numFmtId="165" formatCode="0.0000"/>
    <numFmt numFmtId="166" formatCode="0.0"/>
    <numFmt numFmtId="167" formatCode="#,##0.0"/>
    <numFmt numFmtId="168" formatCode="#,##0_ ;\-#,##0\ "/>
    <numFmt numFmtId="169" formatCode="_-* #,##0_-;_-* #,##0\-;_-* &quot;-&quot;??_-;_-@_-"/>
    <numFmt numFmtId="170" formatCode="#,##0.000"/>
    <numFmt numFmtId="171" formatCode="0.E+00"/>
    <numFmt numFmtId="172" formatCode="_ * #,##0_ ;_ * \-#,##0_ ;_ * &quot;-&quot;??_ ;_ @_ "/>
    <numFmt numFmtId="173" formatCode="[$€-809]#,##0"/>
    <numFmt numFmtId="174" formatCode="#,##0.0000"/>
    <numFmt numFmtId="175" formatCode="[$€-413]\ #,##0;[$€-413]\ #,##0\-"/>
    <numFmt numFmtId="176" formatCode="#,##0%"/>
    <numFmt numFmtId="177" formatCode="[$€ -413]\ #,##0;[$€ -413]\ #,##0\-"/>
    <numFmt numFmtId="178" formatCode="#,##0.00%"/>
  </numFmts>
  <fonts count="54">
    <font>
      <sz val="10"/>
      <name val="arial"/>
    </font>
    <font>
      <sz val="10"/>
      <color theme="1"/>
      <name val="arial"/>
      <family val="2"/>
    </font>
    <font>
      <sz val="10"/>
      <color theme="1"/>
      <name val="arial"/>
      <family val="2"/>
    </font>
    <font>
      <sz val="10"/>
      <name val="Arial"/>
      <family val="2"/>
    </font>
    <font>
      <sz val="8"/>
      <name val="Arial"/>
      <family val="2"/>
    </font>
    <font>
      <sz val="9"/>
      <name val="Arial"/>
      <family val="2"/>
    </font>
    <font>
      <sz val="10"/>
      <name val="Arial"/>
      <family val="2"/>
    </font>
    <font>
      <sz val="10"/>
      <color indexed="10"/>
      <name val="Arial"/>
      <family val="2"/>
    </font>
    <font>
      <i/>
      <sz val="9"/>
      <name val="Arial"/>
      <family val="2"/>
    </font>
    <font>
      <b/>
      <sz val="10"/>
      <name val="Arial"/>
      <family val="2"/>
    </font>
    <font>
      <sz val="9"/>
      <color indexed="8"/>
      <name val="Arial"/>
      <family val="2"/>
    </font>
    <font>
      <sz val="10"/>
      <name val="MS Sans Serif"/>
      <family val="2"/>
    </font>
    <font>
      <sz val="10"/>
      <color indexed="8"/>
      <name val="Arial"/>
      <family val="2"/>
    </font>
    <font>
      <sz val="8"/>
      <color indexed="8"/>
      <name val="Arial"/>
      <family val="2"/>
    </font>
    <font>
      <sz val="10"/>
      <color indexed="8"/>
      <name val="Arial Unicode MS"/>
      <family val="2"/>
    </font>
    <font>
      <sz val="11"/>
      <color indexed="8"/>
      <name val="Calibri"/>
      <family val="2"/>
    </font>
    <font>
      <sz val="11"/>
      <color indexed="9"/>
      <name val="Calibri"/>
      <family val="2"/>
    </font>
    <font>
      <vertAlign val="superscript"/>
      <sz val="10"/>
      <color indexed="8"/>
      <name val="Arial"/>
      <family val="2"/>
    </font>
    <font>
      <vertAlign val="superscript"/>
      <sz val="10"/>
      <name val="Arial"/>
      <family val="2"/>
    </font>
    <font>
      <b/>
      <sz val="10"/>
      <name val="Verdana"/>
      <family val="2"/>
    </font>
    <font>
      <sz val="10"/>
      <name val="Verdana"/>
      <family val="2"/>
    </font>
    <font>
      <sz val="10"/>
      <color indexed="63"/>
      <name val="Times New Roman"/>
      <family val="1"/>
    </font>
    <font>
      <sz val="10"/>
      <color indexed="13"/>
      <name val="Arial"/>
      <family val="2"/>
    </font>
    <font>
      <i/>
      <sz val="10"/>
      <name val="Arial"/>
      <family val="2"/>
    </font>
    <font>
      <sz val="10"/>
      <color indexed="8"/>
      <name val="Tahoma"/>
      <family val="2"/>
    </font>
    <font>
      <sz val="9"/>
      <name val="Verdana"/>
      <family val="2"/>
    </font>
    <font>
      <sz val="10"/>
      <color indexed="62"/>
      <name val="Arial"/>
      <family val="2"/>
    </font>
    <font>
      <sz val="10"/>
      <color theme="1"/>
      <name val="arial"/>
      <family val="2"/>
    </font>
    <font>
      <sz val="10"/>
      <color theme="1"/>
      <name val="Tahoma"/>
      <family val="2"/>
    </font>
    <font>
      <sz val="10"/>
      <color rgb="FFFF0000"/>
      <name val="arial"/>
      <family val="2"/>
    </font>
    <font>
      <sz val="10"/>
      <color theme="3" tint="0.39997558519241921"/>
      <name val="Arial"/>
      <family val="2"/>
    </font>
    <font>
      <sz val="10"/>
      <color theme="4" tint="-0.249977111117893"/>
      <name val="Arial"/>
      <family val="2"/>
    </font>
    <font>
      <sz val="10"/>
      <color theme="3" tint="0.59999389629810485"/>
      <name val="Arial"/>
      <family val="2"/>
    </font>
    <font>
      <sz val="10"/>
      <color theme="4" tint="-0.249977111117893"/>
      <name val="Tahoma"/>
      <family val="2"/>
    </font>
    <font>
      <sz val="10"/>
      <color theme="4" tint="-0.249977111117893"/>
      <name val="Verdana"/>
      <family val="2"/>
    </font>
    <font>
      <sz val="10"/>
      <color theme="3" tint="-0.249977111117893"/>
      <name val="Arial"/>
      <family val="2"/>
    </font>
    <font>
      <sz val="10"/>
      <color theme="3" tint="-0.249977111117893"/>
      <name val="Tahoma"/>
      <family val="2"/>
    </font>
    <font>
      <b/>
      <sz val="10"/>
      <color theme="3" tint="-0.249977111117893"/>
      <name val="Tahoma"/>
      <family val="2"/>
    </font>
    <font>
      <sz val="8"/>
      <color theme="3" tint="-0.249977111117893"/>
      <name val="Arial"/>
      <family val="2"/>
    </font>
    <font>
      <sz val="10"/>
      <color theme="3" tint="0.39997558519241921"/>
      <name val="Verdana"/>
      <family val="2"/>
    </font>
    <font>
      <sz val="11"/>
      <color theme="1"/>
      <name val="Calibri"/>
      <family val="2"/>
      <scheme val="minor"/>
    </font>
    <font>
      <sz val="8"/>
      <color rgb="FF333333"/>
      <name val="Andale WT"/>
      <family val="2"/>
    </font>
    <font>
      <sz val="8"/>
      <color rgb="FF454545"/>
      <name val="Andale WT"/>
      <family val="2"/>
    </font>
    <font>
      <b/>
      <sz val="8"/>
      <color rgb="FF31455E"/>
      <name val="Andale WT"/>
      <family val="2"/>
    </font>
    <font>
      <b/>
      <sz val="8"/>
      <color rgb="FF222222"/>
      <name val="Andale WT"/>
      <family val="2"/>
    </font>
    <font>
      <sz val="10"/>
      <name val="arial"/>
    </font>
    <font>
      <b/>
      <sz val="7"/>
      <color theme="1"/>
      <name val="Andale WT"/>
      <family val="2"/>
    </font>
    <font>
      <sz val="8"/>
      <color theme="1"/>
      <name val="Andale WT"/>
      <family val="2"/>
    </font>
    <font>
      <b/>
      <sz val="8"/>
      <color theme="1"/>
      <name val="Andale WT"/>
      <family val="2"/>
    </font>
    <font>
      <b/>
      <i/>
      <sz val="7"/>
      <color theme="1"/>
      <name val="Andale WT"/>
      <family val="2"/>
    </font>
    <font>
      <sz val="7"/>
      <color theme="1"/>
      <name val="Andale WT"/>
      <family val="2"/>
    </font>
    <font>
      <sz val="2"/>
      <color theme="1"/>
      <name val="Andale WT"/>
      <family val="2"/>
    </font>
    <font>
      <sz val="10"/>
      <color theme="1"/>
      <name val="Andale WT"/>
      <family val="2"/>
    </font>
    <font>
      <b/>
      <sz val="8"/>
      <color rgb="FF333333"/>
      <name val="Andale WT"/>
      <family val="2"/>
    </font>
  </fonts>
  <fills count="2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0" fontId="27" fillId="0" borderId="0"/>
    <xf numFmtId="0" fontId="6" fillId="0" borderId="0"/>
    <xf numFmtId="0" fontId="28" fillId="0" borderId="0"/>
    <xf numFmtId="0" fontId="27" fillId="0" borderId="0"/>
    <xf numFmtId="0" fontId="24" fillId="0" borderId="0"/>
    <xf numFmtId="0" fontId="40" fillId="0" borderId="0"/>
    <xf numFmtId="43" fontId="3" fillId="0" borderId="0" applyFont="0" applyFill="0" applyBorder="0" applyAlignment="0" applyProtection="0"/>
    <xf numFmtId="0" fontId="3" fillId="0" borderId="0"/>
    <xf numFmtId="0" fontId="3" fillId="0" borderId="0"/>
    <xf numFmtId="164" fontId="45" fillId="0" borderId="0" applyFont="0" applyFill="0" applyBorder="0" applyAlignment="0" applyProtection="0"/>
    <xf numFmtId="164" fontId="3" fillId="0" borderId="0" applyFont="0" applyFill="0" applyBorder="0" applyAlignment="0" applyProtection="0"/>
    <xf numFmtId="0" fontId="28" fillId="0" borderId="0"/>
  </cellStyleXfs>
  <cellXfs count="844">
    <xf numFmtId="0" fontId="0" fillId="0" borderId="0" xfId="0"/>
    <xf numFmtId="0" fontId="6" fillId="0" borderId="0" xfId="0" applyFont="1"/>
    <xf numFmtId="0" fontId="6" fillId="0" borderId="0" xfId="0" applyFont="1" applyFill="1" applyBorder="1"/>
    <xf numFmtId="0" fontId="6" fillId="0" borderId="0" xfId="0" applyFont="1" applyBorder="1"/>
    <xf numFmtId="3" fontId="6" fillId="0" borderId="0" xfId="0" applyNumberFormat="1" applyFont="1"/>
    <xf numFmtId="0" fontId="6" fillId="0" borderId="0" xfId="0" applyFont="1" applyBorder="1" applyAlignment="1">
      <alignment horizontal="left"/>
    </xf>
    <xf numFmtId="0" fontId="6" fillId="0" borderId="0" xfId="0" applyFont="1" applyAlignment="1">
      <alignment horizontal="left"/>
    </xf>
    <xf numFmtId="0" fontId="6" fillId="0" borderId="0" xfId="0" applyFont="1" applyFill="1"/>
    <xf numFmtId="0" fontId="9" fillId="0" borderId="0" xfId="0" applyFont="1" applyBorder="1"/>
    <xf numFmtId="0" fontId="9" fillId="0" borderId="0" xfId="0" applyFont="1"/>
    <xf numFmtId="0" fontId="6" fillId="0" borderId="0" xfId="0" applyFont="1" applyAlignment="1">
      <alignment horizontal="center"/>
    </xf>
    <xf numFmtId="0" fontId="9" fillId="0" borderId="0" xfId="0" applyFont="1" applyFill="1" applyBorder="1"/>
    <xf numFmtId="3" fontId="11" fillId="0" borderId="0" xfId="0" applyNumberFormat="1" applyFont="1" applyFill="1" applyBorder="1" applyAlignment="1">
      <alignment horizontal="right" wrapText="1"/>
    </xf>
    <xf numFmtId="0" fontId="7" fillId="0" borderId="0" xfId="0" applyFont="1" applyFill="1"/>
    <xf numFmtId="0" fontId="12" fillId="0" borderId="0" xfId="0" applyFont="1"/>
    <xf numFmtId="3" fontId="12" fillId="0" borderId="0" xfId="0" applyNumberFormat="1" applyFont="1" applyBorder="1"/>
    <xf numFmtId="0" fontId="12" fillId="0" borderId="0" xfId="0" applyFont="1" applyBorder="1"/>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horizontal="left" indent="1"/>
    </xf>
    <xf numFmtId="0" fontId="6" fillId="0" borderId="2" xfId="0" applyFont="1" applyBorder="1"/>
    <xf numFmtId="0" fontId="6" fillId="0" borderId="3" xfId="0" applyFont="1" applyFill="1" applyBorder="1"/>
    <xf numFmtId="0" fontId="6" fillId="0" borderId="2" xfId="0" applyFont="1" applyFill="1" applyBorder="1"/>
    <xf numFmtId="0" fontId="6" fillId="0" borderId="4" xfId="0" applyFont="1" applyBorder="1"/>
    <xf numFmtId="0" fontId="12" fillId="0" borderId="0" xfId="31" applyFont="1" applyBorder="1"/>
    <xf numFmtId="0" fontId="12" fillId="0" borderId="0" xfId="31" applyFont="1" applyFill="1" applyBorder="1"/>
    <xf numFmtId="0" fontId="12" fillId="0" borderId="0" xfId="31" applyFont="1"/>
    <xf numFmtId="3" fontId="12" fillId="0" borderId="0" xfId="0" applyNumberFormat="1" applyFont="1" applyBorder="1" applyAlignment="1">
      <alignment horizontal="right"/>
    </xf>
    <xf numFmtId="3" fontId="12" fillId="0" borderId="3" xfId="0" applyNumberFormat="1" applyFont="1" applyBorder="1" applyAlignment="1">
      <alignment horizontal="right"/>
    </xf>
    <xf numFmtId="0" fontId="6" fillId="0" borderId="3" xfId="0" applyFont="1" applyBorder="1"/>
    <xf numFmtId="0" fontId="6" fillId="0" borderId="0" xfId="0" applyFont="1" applyBorder="1" applyAlignment="1">
      <alignment horizontal="center"/>
    </xf>
    <xf numFmtId="3" fontId="6" fillId="0" borderId="0" xfId="0" applyNumberFormat="1" applyFont="1" applyFill="1" applyBorder="1"/>
    <xf numFmtId="0" fontId="29" fillId="0" borderId="0" xfId="31" applyFont="1" applyFill="1"/>
    <xf numFmtId="0" fontId="12" fillId="0" borderId="0" xfId="0" applyFont="1" applyBorder="1" applyAlignment="1"/>
    <xf numFmtId="0" fontId="6" fillId="0" borderId="0" xfId="0" applyFont="1" applyFill="1" applyBorder="1" applyAlignment="1"/>
    <xf numFmtId="0" fontId="6" fillId="0" borderId="0" xfId="0" applyFont="1" applyBorder="1" applyAlignment="1"/>
    <xf numFmtId="3" fontId="12" fillId="0" borderId="6" xfId="0" applyNumberFormat="1" applyFont="1" applyBorder="1" applyAlignment="1">
      <alignment horizontal="right"/>
    </xf>
    <xf numFmtId="3" fontId="12" fillId="0" borderId="1" xfId="0" applyNumberFormat="1" applyFont="1" applyFill="1" applyBorder="1" applyAlignment="1">
      <alignment horizontal="right"/>
    </xf>
    <xf numFmtId="3" fontId="12" fillId="0" borderId="1" xfId="0" applyNumberFormat="1" applyFont="1" applyBorder="1" applyAlignment="1"/>
    <xf numFmtId="3" fontId="12" fillId="0" borderId="3" xfId="0" applyNumberFormat="1" applyFont="1" applyBorder="1" applyAlignment="1"/>
    <xf numFmtId="3" fontId="12" fillId="0" borderId="1" xfId="0" applyNumberFormat="1" applyFont="1" applyFill="1" applyBorder="1" applyAlignment="1"/>
    <xf numFmtId="3" fontId="12" fillId="0" borderId="7" xfId="0" applyNumberFormat="1" applyFont="1" applyFill="1" applyBorder="1" applyAlignment="1">
      <alignment horizontal="right"/>
    </xf>
    <xf numFmtId="3" fontId="12" fillId="0" borderId="4" xfId="0" applyNumberFormat="1" applyFont="1" applyFill="1" applyBorder="1" applyAlignment="1">
      <alignment horizontal="right"/>
    </xf>
    <xf numFmtId="3" fontId="12" fillId="0" borderId="3" xfId="0" applyNumberFormat="1" applyFont="1" applyFill="1" applyBorder="1" applyAlignment="1">
      <alignment horizontal="right"/>
    </xf>
    <xf numFmtId="0" fontId="12" fillId="0" borderId="0" xfId="0" applyFont="1" applyFill="1" applyBorder="1" applyAlignment="1">
      <alignment horizontal="left"/>
    </xf>
    <xf numFmtId="3" fontId="12" fillId="0" borderId="0" xfId="0" applyNumberFormat="1" applyFont="1" applyFill="1" applyBorder="1" applyAlignment="1">
      <alignment horizontal="left"/>
    </xf>
    <xf numFmtId="0" fontId="12" fillId="0" borderId="0" xfId="0" applyFont="1" applyAlignment="1">
      <alignment horizontal="left"/>
    </xf>
    <xf numFmtId="0" fontId="6" fillId="0" borderId="0" xfId="0" applyFont="1" applyFill="1" applyBorder="1" applyAlignment="1">
      <alignment horizontal="left"/>
    </xf>
    <xf numFmtId="0" fontId="6" fillId="0" borderId="0" xfId="0" applyFont="1" applyFill="1" applyBorder="1" applyAlignment="1">
      <alignment horizontal="right"/>
    </xf>
    <xf numFmtId="3" fontId="6" fillId="0" borderId="0" xfId="0" applyNumberFormat="1" applyFont="1" applyFill="1" applyBorder="1" applyAlignment="1">
      <alignment horizontal="right"/>
    </xf>
    <xf numFmtId="0" fontId="6" fillId="0" borderId="0" xfId="31" applyFont="1" applyFill="1" applyBorder="1"/>
    <xf numFmtId="1" fontId="12" fillId="0" borderId="0" xfId="31" applyNumberFormat="1" applyFont="1" applyFill="1" applyBorder="1" applyAlignment="1">
      <alignment horizontal="right"/>
    </xf>
    <xf numFmtId="0" fontId="12" fillId="0" borderId="0" xfId="31" applyFont="1" applyFill="1" applyBorder="1" applyAlignment="1">
      <alignment horizontal="right"/>
    </xf>
    <xf numFmtId="0" fontId="6" fillId="0" borderId="0" xfId="31" applyFont="1" applyBorder="1"/>
    <xf numFmtId="3" fontId="12" fillId="0" borderId="3" xfId="31" applyNumberFormat="1" applyFont="1" applyBorder="1" applyAlignment="1">
      <alignment horizontal="right"/>
    </xf>
    <xf numFmtId="3" fontId="12" fillId="0" borderId="0" xfId="31" applyNumberFormat="1" applyFont="1" applyFill="1" applyBorder="1" applyAlignment="1">
      <alignment horizontal="right"/>
    </xf>
    <xf numFmtId="3" fontId="6" fillId="0" borderId="0" xfId="31" applyNumberFormat="1" applyFont="1" applyFill="1" applyBorder="1"/>
    <xf numFmtId="0" fontId="6" fillId="0" borderId="2" xfId="31" applyFont="1" applyFill="1" applyBorder="1"/>
    <xf numFmtId="0" fontId="6" fillId="0" borderId="0" xfId="31" applyFont="1" applyFill="1"/>
    <xf numFmtId="3" fontId="6" fillId="0" borderId="0" xfId="31" applyNumberFormat="1" applyFont="1" applyFill="1" applyBorder="1" applyAlignment="1">
      <alignment horizontal="right"/>
    </xf>
    <xf numFmtId="0" fontId="6" fillId="0" borderId="2" xfId="31" applyFont="1" applyBorder="1"/>
    <xf numFmtId="0" fontId="19" fillId="0" borderId="0" xfId="0" applyFont="1" applyFill="1" applyBorder="1"/>
    <xf numFmtId="0" fontId="19" fillId="0" borderId="0" xfId="0" applyFont="1" applyFill="1" applyBorder="1" applyAlignment="1">
      <alignment horizontal="right"/>
    </xf>
    <xf numFmtId="1" fontId="19" fillId="0" borderId="0" xfId="0" applyNumberFormat="1" applyFont="1" applyFill="1" applyBorder="1" applyAlignment="1">
      <alignment horizontal="right"/>
    </xf>
    <xf numFmtId="3" fontId="20" fillId="0" borderId="0" xfId="0" applyNumberFormat="1" applyFont="1" applyFill="1" applyBorder="1"/>
    <xf numFmtId="3" fontId="19" fillId="0" borderId="0" xfId="0" applyNumberFormat="1" applyFont="1" applyFill="1" applyBorder="1"/>
    <xf numFmtId="166" fontId="20" fillId="0" borderId="0" xfId="0" applyNumberFormat="1" applyFont="1" applyFill="1" applyBorder="1"/>
    <xf numFmtId="1" fontId="19" fillId="0" borderId="0" xfId="0" applyNumberFormat="1" applyFont="1" applyFill="1" applyBorder="1"/>
    <xf numFmtId="1" fontId="6" fillId="0" borderId="0" xfId="0" applyNumberFormat="1" applyFont="1" applyFill="1" applyBorder="1"/>
    <xf numFmtId="166" fontId="6" fillId="0" borderId="0" xfId="0" applyNumberFormat="1" applyFont="1" applyFill="1" applyBorder="1"/>
    <xf numFmtId="3" fontId="6" fillId="0" borderId="3" xfId="31" applyNumberFormat="1" applyFont="1" applyFill="1" applyBorder="1"/>
    <xf numFmtId="0" fontId="6" fillId="0" borderId="0" xfId="0" applyFont="1" applyBorder="1" applyAlignment="1">
      <alignment horizontal="left" indent="1"/>
    </xf>
    <xf numFmtId="3" fontId="12" fillId="0" borderId="6" xfId="0" applyNumberFormat="1" applyFont="1" applyFill="1" applyBorder="1" applyAlignment="1">
      <alignment horizontal="right"/>
    </xf>
    <xf numFmtId="3" fontId="6" fillId="0" borderId="1" xfId="0" applyNumberFormat="1" applyFont="1" applyFill="1" applyBorder="1" applyAlignment="1">
      <alignment horizontal="right"/>
    </xf>
    <xf numFmtId="3" fontId="12" fillId="0" borderId="0" xfId="0" applyNumberFormat="1" applyFont="1" applyFill="1" applyBorder="1" applyAlignment="1">
      <alignment horizontal="left" indent="1"/>
    </xf>
    <xf numFmtId="3" fontId="12" fillId="0" borderId="2" xfId="0" applyNumberFormat="1" applyFont="1" applyFill="1" applyBorder="1" applyAlignment="1">
      <alignment horizontal="left" indent="1"/>
    </xf>
    <xf numFmtId="3" fontId="6" fillId="0" borderId="3" xfId="0" applyNumberFormat="1" applyFont="1" applyFill="1" applyBorder="1" applyAlignment="1">
      <alignment horizontal="right"/>
    </xf>
    <xf numFmtId="3" fontId="12" fillId="0" borderId="0" xfId="0" applyNumberFormat="1" applyFont="1" applyFill="1" applyBorder="1"/>
    <xf numFmtId="0" fontId="12" fillId="0" borderId="0" xfId="0" applyFont="1" applyFill="1"/>
    <xf numFmtId="0" fontId="12" fillId="0" borderId="0" xfId="31" applyFont="1" applyAlignment="1">
      <alignment horizontal="right"/>
    </xf>
    <xf numFmtId="0" fontId="12" fillId="0" borderId="0" xfId="31" applyFont="1" applyFill="1"/>
    <xf numFmtId="0" fontId="12" fillId="0" borderId="0" xfId="31" applyFont="1" applyBorder="1" applyAlignment="1">
      <alignment horizontal="right"/>
    </xf>
    <xf numFmtId="0" fontId="12" fillId="0" borderId="2" xfId="31" applyFont="1" applyBorder="1" applyAlignment="1">
      <alignment horizontal="left"/>
    </xf>
    <xf numFmtId="3" fontId="12" fillId="0" borderId="0" xfId="31" applyNumberFormat="1" applyFont="1" applyBorder="1" applyAlignment="1">
      <alignment horizontal="right"/>
    </xf>
    <xf numFmtId="0" fontId="12" fillId="0" borderId="2" xfId="31" applyFont="1" applyBorder="1" applyAlignment="1">
      <alignment horizontal="left" indent="1"/>
    </xf>
    <xf numFmtId="1" fontId="12" fillId="0" borderId="0" xfId="31" applyNumberFormat="1" applyFont="1" applyFill="1" applyAlignment="1">
      <alignment horizontal="right"/>
    </xf>
    <xf numFmtId="1" fontId="6" fillId="0" borderId="0" xfId="31" applyNumberFormat="1" applyFont="1"/>
    <xf numFmtId="1" fontId="6" fillId="0" borderId="0" xfId="31" applyNumberFormat="1" applyFont="1" applyFill="1"/>
    <xf numFmtId="0" fontId="12" fillId="0" borderId="2" xfId="31" applyFont="1" applyBorder="1" applyAlignment="1">
      <alignment horizontal="left" wrapText="1"/>
    </xf>
    <xf numFmtId="0" fontId="12" fillId="0" borderId="2" xfId="31" applyFont="1" applyBorder="1" applyAlignment="1">
      <alignment horizontal="left" wrapText="1" indent="1"/>
    </xf>
    <xf numFmtId="0" fontId="12" fillId="0" borderId="2" xfId="31" applyFont="1" applyFill="1" applyBorder="1" applyAlignment="1">
      <alignment horizontal="left" wrapText="1"/>
    </xf>
    <xf numFmtId="0" fontId="12" fillId="0" borderId="2" xfId="31" applyFont="1" applyFill="1" applyBorder="1" applyAlignment="1">
      <alignment horizontal="left" wrapText="1" indent="1"/>
    </xf>
    <xf numFmtId="3" fontId="12" fillId="0" borderId="7" xfId="31" applyNumberFormat="1" applyFont="1" applyBorder="1" applyAlignment="1">
      <alignment horizontal="right"/>
    </xf>
    <xf numFmtId="3" fontId="12" fillId="0" borderId="4" xfId="31" applyNumberFormat="1" applyFont="1" applyBorder="1" applyAlignment="1">
      <alignment horizontal="right"/>
    </xf>
    <xf numFmtId="0" fontId="6" fillId="0" borderId="3" xfId="31" applyFont="1" applyFill="1" applyBorder="1"/>
    <xf numFmtId="0" fontId="12" fillId="0" borderId="0" xfId="31" applyFont="1" applyBorder="1" applyAlignment="1">
      <alignment horizontal="left" wrapText="1" indent="2"/>
    </xf>
    <xf numFmtId="0" fontId="12" fillId="0" borderId="0" xfId="31" applyFont="1" applyAlignment="1"/>
    <xf numFmtId="0" fontId="6" fillId="0" borderId="0" xfId="31" applyFont="1" applyAlignment="1">
      <alignment horizontal="right"/>
    </xf>
    <xf numFmtId="0" fontId="6" fillId="0" borderId="8" xfId="0" applyFont="1" applyBorder="1"/>
    <xf numFmtId="0" fontId="6" fillId="0" borderId="0" xfId="0" applyNumberFormat="1" applyFont="1" applyFill="1" applyBorder="1" applyAlignment="1">
      <alignment horizontal="right" wrapText="1"/>
    </xf>
    <xf numFmtId="0" fontId="6" fillId="0" borderId="2" xfId="0" applyFont="1" applyBorder="1" applyAlignment="1">
      <alignment horizontal="left"/>
    </xf>
    <xf numFmtId="0" fontId="6" fillId="0" borderId="0" xfId="0" applyFont="1" applyBorder="1" applyAlignment="1">
      <alignment horizontal="right"/>
    </xf>
    <xf numFmtId="0" fontId="6" fillId="0" borderId="2" xfId="0" applyFont="1" applyBorder="1" applyAlignment="1">
      <alignment horizontal="left" indent="1"/>
    </xf>
    <xf numFmtId="1" fontId="6" fillId="0" borderId="0" xfId="0" applyNumberFormat="1" applyFont="1" applyBorder="1" applyAlignment="1">
      <alignment horizontal="right"/>
    </xf>
    <xf numFmtId="1" fontId="6" fillId="0" borderId="0" xfId="0" applyNumberFormat="1" applyFont="1" applyFill="1" applyBorder="1" applyAlignment="1">
      <alignment horizontal="right"/>
    </xf>
    <xf numFmtId="1" fontId="6" fillId="0" borderId="3" xfId="28" applyNumberFormat="1" applyFont="1" applyFill="1" applyBorder="1" applyAlignment="1">
      <alignment horizontal="right"/>
    </xf>
    <xf numFmtId="1" fontId="6" fillId="0" borderId="0" xfId="28" applyNumberFormat="1" applyFont="1" applyFill="1" applyBorder="1" applyAlignment="1">
      <alignment horizontal="right"/>
    </xf>
    <xf numFmtId="9" fontId="6" fillId="0" borderId="0" xfId="28" applyFont="1" applyAlignment="1">
      <alignment horizontal="left"/>
    </xf>
    <xf numFmtId="9" fontId="6" fillId="0" borderId="0" xfId="28" applyFont="1" applyFill="1" applyBorder="1" applyAlignment="1">
      <alignment horizontal="left"/>
    </xf>
    <xf numFmtId="0" fontId="12" fillId="0" borderId="0" xfId="31" applyFont="1" applyFill="1" applyBorder="1" applyAlignment="1">
      <alignment horizontal="left" wrapText="1"/>
    </xf>
    <xf numFmtId="0" fontId="12" fillId="0" borderId="0" xfId="31" applyFont="1" applyFill="1" applyBorder="1" applyAlignment="1">
      <alignment horizontal="left" wrapText="1" indent="1"/>
    </xf>
    <xf numFmtId="0" fontId="12" fillId="0" borderId="2" xfId="0" applyFont="1" applyBorder="1" applyAlignment="1">
      <alignment horizontal="left"/>
    </xf>
    <xf numFmtId="3" fontId="12" fillId="0" borderId="1" xfId="0" applyNumberFormat="1" applyFont="1" applyBorder="1" applyAlignment="1">
      <alignment horizontal="right"/>
    </xf>
    <xf numFmtId="2" fontId="12" fillId="0" borderId="0" xfId="0" applyNumberFormat="1" applyFont="1" applyAlignment="1">
      <alignment horizontal="left" indent="1"/>
    </xf>
    <xf numFmtId="3" fontId="12" fillId="0" borderId="0" xfId="0" quotePrefix="1" applyNumberFormat="1" applyFont="1" applyFill="1" applyBorder="1" applyAlignment="1">
      <alignment horizontal="right"/>
    </xf>
    <xf numFmtId="171" fontId="6" fillId="0" borderId="3" xfId="0" quotePrefix="1" applyNumberFormat="1" applyFont="1" applyBorder="1" applyAlignment="1">
      <alignment horizontal="right"/>
    </xf>
    <xf numFmtId="0" fontId="6" fillId="0" borderId="8" xfId="0" applyFont="1" applyFill="1" applyBorder="1"/>
    <xf numFmtId="0" fontId="20" fillId="0" borderId="0" xfId="0" applyFont="1" applyFill="1" applyBorder="1" applyAlignment="1">
      <alignment horizontal="right"/>
    </xf>
    <xf numFmtId="3" fontId="20" fillId="0" borderId="0" xfId="0" applyNumberFormat="1" applyFont="1" applyFill="1" applyBorder="1" applyAlignment="1">
      <alignment horizontal="right"/>
    </xf>
    <xf numFmtId="3" fontId="6" fillId="0" borderId="0" xfId="0" applyNumberFormat="1" applyFont="1" applyBorder="1" applyAlignment="1">
      <alignment horizontal="center"/>
    </xf>
    <xf numFmtId="0" fontId="6" fillId="0" borderId="0" xfId="0" applyFont="1" applyFill="1" applyBorder="1" applyAlignment="1">
      <alignment horizontal="left" indent="2"/>
    </xf>
    <xf numFmtId="3" fontId="6" fillId="0" borderId="0" xfId="0" applyNumberFormat="1" applyFont="1" applyBorder="1" applyAlignment="1">
      <alignment horizontal="right"/>
    </xf>
    <xf numFmtId="3" fontId="6" fillId="0" borderId="0" xfId="0" applyNumberFormat="1" applyFont="1" applyFill="1"/>
    <xf numFmtId="3" fontId="6" fillId="0" borderId="1" xfId="0" applyNumberFormat="1" applyFont="1" applyBorder="1" applyAlignment="1">
      <alignment horizontal="right"/>
    </xf>
    <xf numFmtId="3" fontId="6" fillId="0" borderId="7" xfId="0" applyNumberFormat="1" applyFont="1" applyFill="1" applyBorder="1" applyAlignment="1">
      <alignment horizontal="right"/>
    </xf>
    <xf numFmtId="2" fontId="6" fillId="0" borderId="2" xfId="0" applyNumberFormat="1" applyFont="1" applyFill="1" applyBorder="1" applyAlignment="1">
      <alignment horizontal="left" indent="2"/>
    </xf>
    <xf numFmtId="3" fontId="6" fillId="0" borderId="7" xfId="0" applyNumberFormat="1" applyFont="1" applyBorder="1" applyAlignment="1">
      <alignment horizontal="right"/>
    </xf>
    <xf numFmtId="0" fontId="6" fillId="0" borderId="2" xfId="0" applyFont="1" applyFill="1" applyBorder="1" applyAlignment="1">
      <alignment horizontal="left"/>
    </xf>
    <xf numFmtId="0" fontId="6" fillId="0" borderId="2" xfId="0" applyFont="1" applyFill="1" applyBorder="1" applyAlignment="1">
      <alignment horizontal="left" indent="2"/>
    </xf>
    <xf numFmtId="0" fontId="6" fillId="0" borderId="2" xfId="0" applyFont="1" applyFill="1" applyBorder="1" applyAlignment="1">
      <alignment horizontal="left" indent="1"/>
    </xf>
    <xf numFmtId="3" fontId="6" fillId="0" borderId="3" xfId="0" applyNumberFormat="1" applyFont="1" applyFill="1" applyBorder="1"/>
    <xf numFmtId="0" fontId="6" fillId="0" borderId="0" xfId="0" applyFont="1" applyAlignment="1"/>
    <xf numFmtId="0" fontId="6" fillId="0" borderId="0" xfId="0" applyFont="1" applyAlignment="1">
      <alignment horizontal="left" vertical="top"/>
    </xf>
    <xf numFmtId="0" fontId="6" fillId="0" borderId="7" xfId="0" applyFont="1" applyBorder="1" applyAlignment="1">
      <alignment horizontal="right"/>
    </xf>
    <xf numFmtId="0" fontId="6" fillId="0" borderId="2" xfId="0" applyFont="1" applyFill="1" applyBorder="1" applyAlignment="1">
      <alignment horizontal="right"/>
    </xf>
    <xf numFmtId="0" fontId="6" fillId="0" borderId="2" xfId="0" applyFont="1" applyBorder="1" applyAlignment="1">
      <alignment horizontal="right"/>
    </xf>
    <xf numFmtId="0" fontId="6" fillId="0" borderId="7" xfId="0" applyFont="1" applyFill="1" applyBorder="1" applyAlignment="1">
      <alignment horizontal="right"/>
    </xf>
    <xf numFmtId="0" fontId="21" fillId="0" borderId="0" xfId="0" applyFont="1" applyBorder="1" applyAlignment="1"/>
    <xf numFmtId="166" fontId="6" fillId="0" borderId="2" xfId="0" applyNumberFormat="1" applyFont="1" applyFill="1" applyBorder="1" applyAlignment="1">
      <alignment horizontal="left"/>
    </xf>
    <xf numFmtId="1" fontId="6" fillId="0" borderId="3" xfId="0" applyNumberFormat="1" applyFont="1" applyFill="1" applyBorder="1"/>
    <xf numFmtId="3" fontId="6" fillId="0" borderId="1" xfId="0" applyNumberFormat="1" applyFont="1" applyFill="1" applyBorder="1"/>
    <xf numFmtId="0" fontId="22" fillId="0" borderId="0" xfId="0" applyFont="1" applyFill="1" applyAlignment="1"/>
    <xf numFmtId="0" fontId="12" fillId="0" borderId="2" xfId="0" applyFont="1" applyFill="1" applyBorder="1" applyAlignment="1">
      <alignment horizontal="left"/>
    </xf>
    <xf numFmtId="3" fontId="6" fillId="0" borderId="4" xfId="0" applyNumberFormat="1" applyFont="1" applyBorder="1" applyAlignment="1">
      <alignment horizontal="right"/>
    </xf>
    <xf numFmtId="3" fontId="6" fillId="0" borderId="3" xfId="0" applyNumberFormat="1" applyFont="1" applyBorder="1" applyAlignment="1">
      <alignment horizontal="right"/>
    </xf>
    <xf numFmtId="4" fontId="12" fillId="0" borderId="0" xfId="0" applyNumberFormat="1" applyFont="1" applyFill="1" applyBorder="1"/>
    <xf numFmtId="0" fontId="12" fillId="0" borderId="0" xfId="0" applyFont="1" applyFill="1" applyBorder="1" applyAlignment="1">
      <alignment horizontal="left" vertical="top"/>
    </xf>
    <xf numFmtId="3" fontId="6" fillId="0" borderId="9" xfId="0" applyNumberFormat="1" applyFont="1" applyFill="1" applyBorder="1" applyAlignment="1">
      <alignment horizontal="right"/>
    </xf>
    <xf numFmtId="0" fontId="12" fillId="0" borderId="0" xfId="0" applyFont="1" applyFill="1" applyBorder="1" applyAlignment="1">
      <alignment horizontal="right"/>
    </xf>
    <xf numFmtId="3" fontId="6" fillId="0" borderId="0" xfId="0" applyNumberFormat="1" applyFont="1" applyBorder="1"/>
    <xf numFmtId="3" fontId="6" fillId="0" borderId="3" xfId="0" applyNumberFormat="1" applyFont="1" applyBorder="1"/>
    <xf numFmtId="0" fontId="6" fillId="0" borderId="0" xfId="0" applyFont="1" applyFill="1" applyAlignment="1">
      <alignment horizontal="center"/>
    </xf>
    <xf numFmtId="3" fontId="6" fillId="0" borderId="6" xfId="0" applyNumberFormat="1" applyFont="1" applyBorder="1" applyAlignment="1">
      <alignment horizontal="right"/>
    </xf>
    <xf numFmtId="3" fontId="6" fillId="0" borderId="9" xfId="0" applyNumberFormat="1" applyFont="1" applyFill="1" applyBorder="1"/>
    <xf numFmtId="0" fontId="6" fillId="0" borderId="0" xfId="0" applyFont="1" applyFill="1" applyBorder="1" applyAlignment="1">
      <alignment horizontal="left" vertical="top"/>
    </xf>
    <xf numFmtId="3" fontId="6" fillId="0" borderId="4" xfId="0" applyNumberFormat="1" applyFont="1" applyFill="1" applyBorder="1" applyAlignment="1">
      <alignment horizontal="right"/>
    </xf>
    <xf numFmtId="166" fontId="6" fillId="0" borderId="0" xfId="0" quotePrefix="1" applyNumberFormat="1" applyFont="1" applyFill="1" applyBorder="1" applyAlignment="1">
      <alignment horizontal="right"/>
    </xf>
    <xf numFmtId="166" fontId="6" fillId="0" borderId="0" xfId="0" applyNumberFormat="1" applyFont="1" applyFill="1" applyBorder="1" applyAlignment="1">
      <alignment horizontal="right"/>
    </xf>
    <xf numFmtId="3" fontId="6" fillId="0" borderId="10" xfId="0" applyNumberFormat="1" applyFont="1" applyFill="1" applyBorder="1" applyAlignment="1">
      <alignment horizontal="right"/>
    </xf>
    <xf numFmtId="0" fontId="12" fillId="0" borderId="0" xfId="0" applyFont="1" applyBorder="1" applyAlignment="1">
      <alignment horizontal="left" vertical="top"/>
    </xf>
    <xf numFmtId="1" fontId="12" fillId="0" borderId="0" xfId="0" applyNumberFormat="1" applyFont="1" applyBorder="1"/>
    <xf numFmtId="0" fontId="12" fillId="0" borderId="2" xfId="0" applyFont="1" applyBorder="1"/>
    <xf numFmtId="0" fontId="12" fillId="0" borderId="2" xfId="0" applyFont="1" applyBorder="1" applyAlignment="1">
      <alignment horizontal="left" indent="1"/>
    </xf>
    <xf numFmtId="1" fontId="12" fillId="0" borderId="0" xfId="0" applyNumberFormat="1" applyFont="1" applyFill="1" applyBorder="1"/>
    <xf numFmtId="0" fontId="12" fillId="0" borderId="0" xfId="0" applyFont="1" applyFill="1" applyBorder="1" applyAlignment="1">
      <alignment vertical="top" wrapText="1"/>
    </xf>
    <xf numFmtId="168" fontId="6" fillId="0" borderId="3" xfId="25" applyNumberFormat="1" applyFont="1" applyFill="1" applyBorder="1" applyAlignment="1">
      <alignment horizontal="right"/>
    </xf>
    <xf numFmtId="168" fontId="12" fillId="0" borderId="3" xfId="25" applyNumberFormat="1" applyFont="1" applyFill="1" applyBorder="1" applyAlignment="1"/>
    <xf numFmtId="168" fontId="6" fillId="0" borderId="0" xfId="25" applyNumberFormat="1" applyFont="1" applyBorder="1" applyAlignment="1">
      <alignment horizontal="right"/>
    </xf>
    <xf numFmtId="0" fontId="12" fillId="0" borderId="0" xfId="0" applyFont="1" applyFill="1" applyAlignment="1"/>
    <xf numFmtId="3" fontId="6" fillId="0" borderId="4" xfId="0" applyNumberFormat="1" applyFont="1" applyBorder="1"/>
    <xf numFmtId="0" fontId="6" fillId="0" borderId="6" xfId="0" applyFont="1" applyBorder="1" applyAlignment="1">
      <alignment horizontal="center"/>
    </xf>
    <xf numFmtId="0" fontId="6" fillId="0" borderId="1" xfId="0" applyFont="1" applyBorder="1" applyAlignment="1">
      <alignment horizontal="center"/>
    </xf>
    <xf numFmtId="0" fontId="6" fillId="0" borderId="1" xfId="0" applyFont="1" applyFill="1" applyBorder="1" applyAlignment="1">
      <alignment horizontal="center"/>
    </xf>
    <xf numFmtId="0" fontId="6" fillId="0" borderId="5" xfId="0" applyFont="1" applyBorder="1" applyAlignment="1">
      <alignment horizontal="center"/>
    </xf>
    <xf numFmtId="0" fontId="12" fillId="0" borderId="0" xfId="0" applyFont="1" applyBorder="1" applyAlignment="1">
      <alignment horizontal="center"/>
    </xf>
    <xf numFmtId="0" fontId="12" fillId="0" borderId="6" xfId="0" applyFont="1" applyBorder="1" applyAlignment="1">
      <alignment horizontal="center"/>
    </xf>
    <xf numFmtId="0" fontId="12" fillId="0" borderId="1" xfId="0" applyFont="1" applyFill="1" applyBorder="1" applyAlignment="1">
      <alignment horizontal="center"/>
    </xf>
    <xf numFmtId="0" fontId="12" fillId="0" borderId="1" xfId="0" applyFont="1" applyBorder="1" applyAlignment="1">
      <alignment horizontal="center"/>
    </xf>
    <xf numFmtId="0" fontId="12" fillId="0" borderId="9" xfId="0" applyFont="1" applyBorder="1" applyAlignment="1">
      <alignment horizontal="center"/>
    </xf>
    <xf numFmtId="0" fontId="12" fillId="0" borderId="5" xfId="0" applyFont="1" applyFill="1" applyBorder="1" applyAlignment="1">
      <alignment horizontal="center"/>
    </xf>
    <xf numFmtId="0" fontId="6" fillId="0" borderId="0" xfId="31" applyFont="1" applyAlignment="1">
      <alignment horizontal="center"/>
    </xf>
    <xf numFmtId="0" fontId="6" fillId="0" borderId="1" xfId="31" applyFont="1" applyFill="1" applyBorder="1" applyAlignment="1">
      <alignment horizontal="center"/>
    </xf>
    <xf numFmtId="0" fontId="12" fillId="0" borderId="0" xfId="0" applyFont="1" applyFill="1" applyBorder="1" applyAlignment="1">
      <alignment horizontal="center"/>
    </xf>
    <xf numFmtId="0" fontId="12" fillId="0" borderId="6" xfId="0" applyFont="1" applyFill="1" applyBorder="1" applyAlignment="1">
      <alignment horizontal="center"/>
    </xf>
    <xf numFmtId="0" fontId="12" fillId="0" borderId="2" xfId="31" applyFont="1" applyBorder="1" applyAlignment="1">
      <alignment horizontal="center"/>
    </xf>
    <xf numFmtId="0" fontId="6" fillId="0" borderId="0" xfId="0" applyNumberFormat="1" applyFont="1" applyBorder="1" applyAlignment="1">
      <alignment horizontal="left" wrapText="1"/>
    </xf>
    <xf numFmtId="0" fontId="6" fillId="0" borderId="2" xfId="0" applyFont="1" applyBorder="1" applyAlignment="1">
      <alignment horizontal="center"/>
    </xf>
    <xf numFmtId="0" fontId="6" fillId="0" borderId="1" xfId="0" applyNumberFormat="1" applyFont="1" applyFill="1" applyBorder="1" applyAlignment="1">
      <alignment horizontal="center" wrapText="1"/>
    </xf>
    <xf numFmtId="1" fontId="6"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6" fillId="0" borderId="1" xfId="0" applyNumberFormat="1" applyFont="1" applyBorder="1" applyAlignment="1">
      <alignment horizontal="center"/>
    </xf>
    <xf numFmtId="0" fontId="12" fillId="0" borderId="1" xfId="0" applyNumberFormat="1" applyFont="1" applyFill="1" applyBorder="1" applyAlignment="1">
      <alignment horizontal="center"/>
    </xf>
    <xf numFmtId="0" fontId="12" fillId="0" borderId="2" xfId="0" applyFont="1" applyBorder="1" applyAlignment="1"/>
    <xf numFmtId="3" fontId="12" fillId="0" borderId="9" xfId="0" applyNumberFormat="1" applyFont="1" applyBorder="1" applyAlignment="1">
      <alignment horizontal="right"/>
    </xf>
    <xf numFmtId="3" fontId="12" fillId="0" borderId="9" xfId="0" applyNumberFormat="1" applyFont="1" applyBorder="1" applyAlignment="1"/>
    <xf numFmtId="3" fontId="12" fillId="0" borderId="9" xfId="0" applyNumberFormat="1" applyFont="1" applyFill="1" applyBorder="1" applyAlignment="1"/>
    <xf numFmtId="3" fontId="12" fillId="0" borderId="9" xfId="0" applyNumberFormat="1" applyFont="1" applyFill="1" applyBorder="1" applyAlignment="1">
      <alignment horizontal="right"/>
    </xf>
    <xf numFmtId="0" fontId="12" fillId="0" borderId="2" xfId="0" applyFont="1" applyFill="1" applyBorder="1" applyAlignment="1">
      <alignment horizontal="left" indent="1"/>
    </xf>
    <xf numFmtId="0" fontId="12" fillId="0" borderId="2" xfId="0" applyFont="1" applyFill="1" applyBorder="1" applyAlignment="1">
      <alignment horizontal="left" indent="2"/>
    </xf>
    <xf numFmtId="0" fontId="6" fillId="0" borderId="0" xfId="31" quotePrefix="1" applyFont="1" applyFill="1" applyBorder="1" applyAlignment="1">
      <alignment horizontal="right"/>
    </xf>
    <xf numFmtId="3" fontId="12" fillId="0" borderId="0" xfId="0" applyNumberFormat="1" applyFont="1" applyFill="1" applyBorder="1" applyAlignment="1"/>
    <xf numFmtId="0" fontId="6" fillId="0" borderId="1" xfId="0" applyNumberFormat="1" applyFont="1" applyBorder="1" applyAlignment="1">
      <alignment horizontal="center" wrapText="1"/>
    </xf>
    <xf numFmtId="0" fontId="23" fillId="0" borderId="2" xfId="0" applyFont="1" applyBorder="1" applyAlignment="1">
      <alignment horizontal="left"/>
    </xf>
    <xf numFmtId="0" fontId="6" fillId="0" borderId="0" xfId="31" applyFont="1" applyFill="1" applyBorder="1" applyAlignment="1">
      <alignment horizontal="right"/>
    </xf>
    <xf numFmtId="0" fontId="12" fillId="0" borderId="2" xfId="0" applyFont="1" applyBorder="1" applyAlignment="1">
      <alignment horizontal="center"/>
    </xf>
    <xf numFmtId="9" fontId="12" fillId="0" borderId="2" xfId="0" applyNumberFormat="1" applyFont="1" applyBorder="1" applyAlignment="1">
      <alignment horizontal="left" indent="1"/>
    </xf>
    <xf numFmtId="0" fontId="12" fillId="0" borderId="2" xfId="0" applyFont="1" applyFill="1" applyBorder="1"/>
    <xf numFmtId="0" fontId="14" fillId="0" borderId="0" xfId="0" applyFont="1" applyFill="1" applyBorder="1" applyAlignment="1">
      <alignment vertical="top" wrapText="1"/>
    </xf>
    <xf numFmtId="168" fontId="6" fillId="0" borderId="4" xfId="25" applyNumberFormat="1" applyFont="1" applyFill="1" applyBorder="1" applyAlignment="1">
      <alignment horizontal="right"/>
    </xf>
    <xf numFmtId="0" fontId="25" fillId="0" borderId="0" xfId="0" applyFont="1" applyFill="1" applyAlignment="1">
      <alignment vertical="center"/>
    </xf>
    <xf numFmtId="0" fontId="6" fillId="0" borderId="0" xfId="0" applyFont="1" applyFill="1" applyBorder="1" applyAlignment="1">
      <alignment horizontal="center"/>
    </xf>
    <xf numFmtId="3" fontId="6" fillId="0" borderId="2" xfId="0" applyNumberFormat="1" applyFont="1" applyFill="1" applyBorder="1"/>
    <xf numFmtId="3" fontId="0" fillId="0" borderId="0" xfId="0" applyNumberFormat="1" applyFont="1" applyBorder="1"/>
    <xf numFmtId="3" fontId="12" fillId="0" borderId="0" xfId="34" applyNumberFormat="1" applyFont="1" applyFill="1" applyBorder="1" applyAlignment="1">
      <alignment horizontal="right" vertical="center"/>
    </xf>
    <xf numFmtId="0" fontId="0" fillId="0" borderId="0" xfId="0" applyNumberFormat="1" applyBorder="1"/>
    <xf numFmtId="0" fontId="0" fillId="0" borderId="0" xfId="0" applyBorder="1"/>
    <xf numFmtId="0" fontId="29" fillId="0" borderId="0" xfId="0" applyFont="1"/>
    <xf numFmtId="0" fontId="30" fillId="0" borderId="0" xfId="0" applyFont="1" applyBorder="1" applyAlignment="1">
      <alignment horizontal="left" vertical="top" wrapText="1"/>
    </xf>
    <xf numFmtId="0" fontId="31" fillId="0" borderId="0" xfId="31" applyFont="1" applyAlignment="1">
      <alignment horizontal="left"/>
    </xf>
    <xf numFmtId="0" fontId="31" fillId="0" borderId="0" xfId="0" applyFont="1" applyFill="1"/>
    <xf numFmtId="0" fontId="31" fillId="0" borderId="0" xfId="0" applyFont="1" applyFill="1" applyBorder="1"/>
    <xf numFmtId="0" fontId="33" fillId="0" borderId="0" xfId="0" applyFont="1" applyFill="1" applyBorder="1"/>
    <xf numFmtId="3" fontId="33" fillId="0" borderId="0" xfId="0" applyNumberFormat="1" applyFont="1" applyFill="1" applyBorder="1" applyAlignment="1">
      <alignment horizontal="right"/>
    </xf>
    <xf numFmtId="3" fontId="33" fillId="0" borderId="0" xfId="0" applyNumberFormat="1" applyFont="1" applyFill="1" applyBorder="1" applyAlignment="1">
      <alignment vertical="center" wrapText="1"/>
    </xf>
    <xf numFmtId="1" fontId="33" fillId="0" borderId="0" xfId="0" applyNumberFormat="1" applyFont="1" applyFill="1" applyBorder="1" applyAlignment="1">
      <alignment horizontal="center"/>
    </xf>
    <xf numFmtId="0" fontId="36" fillId="0" borderId="0" xfId="0" applyFont="1" applyFill="1" applyBorder="1"/>
    <xf numFmtId="3" fontId="28" fillId="0" borderId="0" xfId="32" applyNumberFormat="1" applyBorder="1"/>
    <xf numFmtId="3" fontId="33" fillId="0" borderId="0" xfId="0" applyNumberFormat="1" applyFont="1" applyFill="1" applyBorder="1"/>
    <xf numFmtId="0" fontId="0" fillId="0" borderId="0" xfId="0" applyFill="1" applyBorder="1"/>
    <xf numFmtId="3" fontId="12" fillId="0" borderId="2" xfId="0" applyNumberFormat="1" applyFont="1" applyFill="1" applyBorder="1" applyAlignment="1">
      <alignment horizontal="right"/>
    </xf>
    <xf numFmtId="0" fontId="12" fillId="0" borderId="0" xfId="0" applyFont="1" applyBorder="1" applyAlignment="1">
      <alignment horizontal="left"/>
    </xf>
    <xf numFmtId="1" fontId="6" fillId="0" borderId="7" xfId="0" applyNumberFormat="1" applyFont="1" applyFill="1" applyBorder="1" applyAlignment="1">
      <alignment horizontal="right"/>
    </xf>
    <xf numFmtId="0" fontId="6" fillId="0" borderId="4" xfId="0" applyFont="1" applyFill="1" applyBorder="1" applyAlignment="1">
      <alignment horizontal="right"/>
    </xf>
    <xf numFmtId="3" fontId="12" fillId="0" borderId="5" xfId="0" applyNumberFormat="1" applyFont="1" applyFill="1" applyBorder="1" applyAlignment="1">
      <alignment horizontal="right"/>
    </xf>
    <xf numFmtId="0" fontId="30" fillId="0" borderId="0" xfId="0" applyFont="1" applyFill="1" applyBorder="1"/>
    <xf numFmtId="0" fontId="29" fillId="0" borderId="0" xfId="0" applyFont="1" applyFill="1"/>
    <xf numFmtId="1" fontId="6" fillId="0" borderId="0" xfId="0" applyNumberFormat="1" applyFont="1" applyFill="1" applyBorder="1" applyAlignment="1">
      <alignment horizontal="left"/>
    </xf>
    <xf numFmtId="2" fontId="12" fillId="0" borderId="2" xfId="0" applyNumberFormat="1" applyFont="1" applyFill="1" applyBorder="1" applyAlignment="1">
      <alignment horizontal="left" indent="1"/>
    </xf>
    <xf numFmtId="0" fontId="33" fillId="0" borderId="0" xfId="0" applyFont="1" applyFill="1" applyBorder="1" applyAlignment="1">
      <alignment horizontal="center"/>
    </xf>
    <xf numFmtId="3" fontId="33" fillId="0" borderId="0" xfId="0" applyNumberFormat="1" applyFont="1" applyFill="1" applyAlignment="1">
      <alignment vertical="center" wrapText="1"/>
    </xf>
    <xf numFmtId="3" fontId="33" fillId="0" borderId="0" xfId="0" applyNumberFormat="1" applyFont="1" applyFill="1"/>
    <xf numFmtId="0" fontId="20" fillId="0" borderId="0" xfId="0" applyFont="1" applyFill="1" applyAlignment="1">
      <alignment vertical="center" wrapText="1"/>
    </xf>
    <xf numFmtId="0" fontId="34" fillId="0" borderId="0" xfId="0" applyFont="1" applyFill="1" applyAlignment="1">
      <alignment vertical="center" wrapText="1"/>
    </xf>
    <xf numFmtId="3" fontId="34" fillId="0" borderId="0" xfId="0" applyNumberFormat="1" applyFont="1" applyFill="1" applyAlignment="1">
      <alignment vertical="center" wrapText="1"/>
    </xf>
    <xf numFmtId="0" fontId="37" fillId="0" borderId="0" xfId="0" applyFont="1" applyFill="1" applyBorder="1" applyAlignment="1">
      <alignment horizontal="center"/>
    </xf>
    <xf numFmtId="0" fontId="35" fillId="0" borderId="0" xfId="0" applyFont="1" applyFill="1" applyBorder="1"/>
    <xf numFmtId="3" fontId="35" fillId="0" borderId="0" xfId="0" applyNumberFormat="1" applyFont="1" applyFill="1" applyBorder="1"/>
    <xf numFmtId="0" fontId="38" fillId="0" borderId="0" xfId="0" applyFont="1" applyFill="1" applyBorder="1" applyAlignment="1">
      <alignment wrapText="1"/>
    </xf>
    <xf numFmtId="0" fontId="30" fillId="0" borderId="0" xfId="0" applyFont="1" applyFill="1" applyBorder="1" applyAlignment="1">
      <alignment horizontal="center"/>
    </xf>
    <xf numFmtId="3" fontId="30" fillId="0" borderId="0" xfId="0" applyNumberFormat="1" applyFont="1" applyFill="1" applyBorder="1"/>
    <xf numFmtId="3" fontId="39" fillId="0" borderId="0" xfId="0" applyNumberFormat="1" applyFont="1" applyFill="1" applyBorder="1" applyAlignment="1">
      <alignment vertical="center" wrapText="1"/>
    </xf>
    <xf numFmtId="0" fontId="0" fillId="0" borderId="1" xfId="0" applyNumberFormat="1" applyFont="1" applyFill="1" applyBorder="1" applyAlignment="1">
      <alignment horizontal="center"/>
    </xf>
    <xf numFmtId="0" fontId="0" fillId="0" borderId="5" xfId="0" applyNumberFormat="1" applyFont="1" applyFill="1" applyBorder="1" applyAlignment="1">
      <alignment horizontal="center"/>
    </xf>
    <xf numFmtId="3" fontId="0" fillId="0" borderId="0" xfId="0" applyNumberFormat="1" applyFont="1" applyBorder="1" applyAlignment="1">
      <alignment horizontal="right"/>
    </xf>
    <xf numFmtId="3" fontId="0" fillId="0" borderId="0" xfId="0" applyNumberFormat="1" applyFont="1" applyFill="1" applyBorder="1" applyAlignment="1">
      <alignment horizontal="right"/>
    </xf>
    <xf numFmtId="3" fontId="0" fillId="0" borderId="0" xfId="0" applyNumberFormat="1" applyFont="1" applyFill="1" applyBorder="1"/>
    <xf numFmtId="3" fontId="0" fillId="0" borderId="0" xfId="0" applyNumberFormat="1" applyFont="1"/>
    <xf numFmtId="3" fontId="0" fillId="0" borderId="7" xfId="0" applyNumberFormat="1" applyFont="1" applyFill="1" applyBorder="1"/>
    <xf numFmtId="0" fontId="0" fillId="0" borderId="4" xfId="0" applyNumberFormat="1" applyBorder="1"/>
    <xf numFmtId="0" fontId="0" fillId="0" borderId="3" xfId="0" applyNumberFormat="1" applyBorder="1"/>
    <xf numFmtId="0" fontId="39" fillId="0" borderId="0" xfId="0" applyFont="1" applyFill="1" applyBorder="1"/>
    <xf numFmtId="0" fontId="6" fillId="0" borderId="0" xfId="31" applyFont="1" applyFill="1" applyBorder="1" applyAlignment="1">
      <alignment horizontal="center"/>
    </xf>
    <xf numFmtId="0" fontId="0" fillId="0" borderId="0" xfId="0" applyNumberFormat="1" applyFont="1" applyFill="1" applyBorder="1" applyAlignment="1">
      <alignment horizontal="center"/>
    </xf>
    <xf numFmtId="0" fontId="12" fillId="0" borderId="0" xfId="0" applyFont="1" applyAlignment="1">
      <alignment horizontal="center" wrapText="1"/>
    </xf>
    <xf numFmtId="0" fontId="6" fillId="0" borderId="0" xfId="31" applyFont="1"/>
    <xf numFmtId="0" fontId="6" fillId="0" borderId="0" xfId="0" applyFont="1" applyBorder="1"/>
    <xf numFmtId="0" fontId="6" fillId="0" borderId="0" xfId="0" applyFont="1" applyAlignment="1"/>
    <xf numFmtId="0" fontId="6" fillId="0" borderId="0" xfId="0" applyFont="1"/>
    <xf numFmtId="0" fontId="6" fillId="0" borderId="0" xfId="0" applyFont="1" applyBorder="1" applyAlignment="1">
      <alignment horizontal="left"/>
    </xf>
    <xf numFmtId="0" fontId="0" fillId="0" borderId="0" xfId="0" applyFill="1"/>
    <xf numFmtId="0" fontId="6" fillId="0" borderId="0" xfId="31" applyFont="1" applyFill="1" applyAlignment="1">
      <alignment horizontal="right"/>
    </xf>
    <xf numFmtId="1" fontId="6" fillId="0" borderId="0" xfId="31" applyNumberFormat="1" applyFont="1" applyFill="1" applyAlignment="1">
      <alignment horizontal="right"/>
    </xf>
    <xf numFmtId="0" fontId="6" fillId="0" borderId="3" xfId="0" applyFont="1" applyFill="1" applyBorder="1" applyAlignment="1">
      <alignment horizontal="right"/>
    </xf>
    <xf numFmtId="1" fontId="6" fillId="0" borderId="0" xfId="31" applyNumberFormat="1" applyFont="1" applyFill="1" applyBorder="1" applyAlignment="1">
      <alignment horizontal="right"/>
    </xf>
    <xf numFmtId="0" fontId="12" fillId="0" borderId="2" xfId="0" applyFont="1" applyFill="1" applyBorder="1" applyAlignment="1">
      <alignment horizontal="center"/>
    </xf>
    <xf numFmtId="0" fontId="12" fillId="0" borderId="0" xfId="31" applyFont="1" applyFill="1" applyBorder="1" applyAlignment="1">
      <alignment horizontal="left" indent="1"/>
    </xf>
    <xf numFmtId="3" fontId="12" fillId="0" borderId="6" xfId="0" applyNumberFormat="1" applyFont="1" applyFill="1" applyBorder="1"/>
    <xf numFmtId="3" fontId="12" fillId="0" borderId="1" xfId="0" applyNumberFormat="1" applyFont="1" applyFill="1" applyBorder="1"/>
    <xf numFmtId="3" fontId="35" fillId="0" borderId="0" xfId="0" applyNumberFormat="1" applyFont="1" applyFill="1" applyBorder="1" applyAlignment="1">
      <alignment horizontal="right"/>
    </xf>
    <xf numFmtId="0" fontId="0" fillId="0" borderId="0" xfId="0" applyNumberFormat="1" applyFill="1" applyBorder="1"/>
    <xf numFmtId="0" fontId="6" fillId="0" borderId="5" xfId="0" applyFont="1" applyBorder="1"/>
    <xf numFmtId="0" fontId="6" fillId="0" borderId="9" xfId="0" applyFont="1" applyFill="1" applyBorder="1" applyAlignment="1">
      <alignment horizontal="center"/>
    </xf>
    <xf numFmtId="0" fontId="6" fillId="0" borderId="8" xfId="31" applyFont="1" applyBorder="1"/>
    <xf numFmtId="0" fontId="12" fillId="0" borderId="2" xfId="31" applyFont="1" applyFill="1" applyBorder="1" applyAlignment="1">
      <alignment horizontal="left"/>
    </xf>
    <xf numFmtId="170" fontId="12" fillId="0" borderId="0" xfId="31" applyNumberFormat="1" applyFont="1" applyFill="1" applyBorder="1" applyAlignment="1">
      <alignment horizontal="right"/>
    </xf>
    <xf numFmtId="3" fontId="12" fillId="0" borderId="11" xfId="0" applyNumberFormat="1" applyFont="1" applyFill="1" applyBorder="1" applyAlignment="1">
      <alignment horizontal="right"/>
    </xf>
    <xf numFmtId="0" fontId="3" fillId="0" borderId="0" xfId="37" applyFont="1"/>
    <xf numFmtId="0" fontId="3" fillId="0" borderId="0" xfId="37" applyFont="1" applyFill="1"/>
    <xf numFmtId="0" fontId="31" fillId="0" borderId="0" xfId="38" applyFont="1" applyAlignment="1">
      <alignment horizontal="left"/>
    </xf>
    <xf numFmtId="0" fontId="3" fillId="0" borderId="2" xfId="37" applyFont="1" applyBorder="1" applyAlignment="1">
      <alignment horizontal="center"/>
    </xf>
    <xf numFmtId="0" fontId="3" fillId="0" borderId="1" xfId="37" applyFont="1" applyBorder="1" applyAlignment="1">
      <alignment horizontal="center"/>
    </xf>
    <xf numFmtId="1" fontId="3" fillId="0" borderId="1" xfId="37" applyNumberFormat="1" applyFont="1" applyFill="1" applyBorder="1" applyAlignment="1">
      <alignment horizontal="center"/>
    </xf>
    <xf numFmtId="0" fontId="3" fillId="0" borderId="1" xfId="37" applyFont="1" applyFill="1" applyBorder="1" applyAlignment="1">
      <alignment horizontal="center"/>
    </xf>
    <xf numFmtId="0" fontId="3" fillId="0" borderId="5" xfId="37" applyFont="1" applyFill="1" applyBorder="1" applyAlignment="1">
      <alignment horizontal="center"/>
    </xf>
    <xf numFmtId="0" fontId="3" fillId="0" borderId="0" xfId="37" applyFont="1" applyFill="1" applyBorder="1" applyAlignment="1">
      <alignment horizontal="center"/>
    </xf>
    <xf numFmtId="0" fontId="32" fillId="0" borderId="0" xfId="37" applyFont="1" applyFill="1" applyBorder="1" applyAlignment="1">
      <alignment horizontal="center"/>
    </xf>
    <xf numFmtId="0" fontId="32" fillId="0" borderId="0" xfId="37" applyFont="1" applyBorder="1" applyAlignment="1">
      <alignment horizontal="center"/>
    </xf>
    <xf numFmtId="0" fontId="3" fillId="0" borderId="0" xfId="37" applyFont="1" applyBorder="1" applyAlignment="1">
      <alignment horizontal="center"/>
    </xf>
    <xf numFmtId="0" fontId="3" fillId="0" borderId="0" xfId="37" applyFont="1" applyAlignment="1">
      <alignment horizontal="center"/>
    </xf>
    <xf numFmtId="0" fontId="3" fillId="0" borderId="2" xfId="37" applyFont="1" applyBorder="1" applyAlignment="1">
      <alignment horizontal="left"/>
    </xf>
    <xf numFmtId="3" fontId="3" fillId="0" borderId="10" xfId="37" applyNumberFormat="1" applyFont="1" applyBorder="1" applyAlignment="1">
      <alignment horizontal="right"/>
    </xf>
    <xf numFmtId="3" fontId="3" fillId="0" borderId="9" xfId="37" applyNumberFormat="1" applyFont="1" applyBorder="1" applyAlignment="1">
      <alignment horizontal="right"/>
    </xf>
    <xf numFmtId="3" fontId="3" fillId="0" borderId="9" xfId="37" applyNumberFormat="1" applyFont="1" applyFill="1" applyBorder="1" applyAlignment="1">
      <alignment horizontal="right"/>
    </xf>
    <xf numFmtId="3" fontId="2" fillId="0" borderId="9" xfId="37" applyNumberFormat="1" applyFont="1" applyFill="1" applyBorder="1" applyAlignment="1">
      <alignment horizontal="right"/>
    </xf>
    <xf numFmtId="3" fontId="3" fillId="0" borderId="0" xfId="37" applyNumberFormat="1" applyFont="1" applyFill="1" applyBorder="1" applyAlignment="1">
      <alignment horizontal="right"/>
    </xf>
    <xf numFmtId="0" fontId="3" fillId="0" borderId="2" xfId="37" applyFont="1" applyFill="1" applyBorder="1"/>
    <xf numFmtId="0" fontId="3" fillId="0" borderId="0" xfId="37" applyFont="1" applyFill="1" applyBorder="1"/>
    <xf numFmtId="0" fontId="3" fillId="0" borderId="0" xfId="37" applyFont="1" applyBorder="1"/>
    <xf numFmtId="0" fontId="32" fillId="0" borderId="0" xfId="37" applyFont="1" applyFill="1" applyBorder="1"/>
    <xf numFmtId="0" fontId="3" fillId="0" borderId="2" xfId="37" applyFont="1" applyBorder="1" applyAlignment="1">
      <alignment horizontal="left" indent="1"/>
    </xf>
    <xf numFmtId="3" fontId="3" fillId="0" borderId="7" xfId="37" applyNumberFormat="1" applyFont="1" applyBorder="1" applyAlignment="1">
      <alignment horizontal="right"/>
    </xf>
    <xf numFmtId="3" fontId="3" fillId="0" borderId="0" xfId="37" applyNumberFormat="1" applyFont="1" applyBorder="1" applyAlignment="1">
      <alignment horizontal="right"/>
    </xf>
    <xf numFmtId="3" fontId="3" fillId="0" borderId="0" xfId="37" applyNumberFormat="1" applyFont="1" applyFill="1" applyBorder="1"/>
    <xf numFmtId="3" fontId="30" fillId="0" borderId="0" xfId="37" applyNumberFormat="1" applyFont="1" applyBorder="1"/>
    <xf numFmtId="0" fontId="35" fillId="0" borderId="0" xfId="37" applyFont="1" applyBorder="1"/>
    <xf numFmtId="3" fontId="2" fillId="0" borderId="0" xfId="37" applyNumberFormat="1" applyFont="1" applyFill="1" applyBorder="1" applyAlignment="1">
      <alignment horizontal="right"/>
    </xf>
    <xf numFmtId="0" fontId="31" fillId="0" borderId="0" xfId="37" applyFont="1" applyFill="1" applyBorder="1"/>
    <xf numFmtId="3" fontId="3" fillId="0" borderId="7" xfId="37" applyNumberFormat="1" applyFont="1" applyBorder="1" applyAlignment="1">
      <alignment horizontal="left"/>
    </xf>
    <xf numFmtId="3" fontId="30" fillId="0" borderId="0" xfId="37" applyNumberFormat="1" applyFont="1" applyFill="1" applyBorder="1"/>
    <xf numFmtId="3" fontId="3" fillId="0" borderId="7" xfId="37" applyNumberFormat="1" applyFont="1" applyFill="1" applyBorder="1" applyAlignment="1">
      <alignment horizontal="right"/>
    </xf>
    <xf numFmtId="3" fontId="3" fillId="0" borderId="0" xfId="37" applyNumberFormat="1" applyFont="1" applyBorder="1"/>
    <xf numFmtId="170" fontId="3" fillId="0" borderId="0" xfId="37" applyNumberFormat="1" applyFont="1" applyBorder="1"/>
    <xf numFmtId="2" fontId="3" fillId="0" borderId="0" xfId="37" applyNumberFormat="1" applyFont="1" applyFill="1" applyBorder="1"/>
    <xf numFmtId="2" fontId="3" fillId="0" borderId="2" xfId="37" applyNumberFormat="1" applyFont="1" applyFill="1" applyBorder="1" applyAlignment="1">
      <alignment horizontal="left" indent="1"/>
    </xf>
    <xf numFmtId="3" fontId="3" fillId="0" borderId="0" xfId="37" quotePrefix="1" applyNumberFormat="1" applyFont="1" applyFill="1" applyBorder="1" applyAlignment="1">
      <alignment horizontal="right"/>
    </xf>
    <xf numFmtId="3" fontId="12" fillId="0" borderId="0" xfId="37" quotePrefix="1" applyNumberFormat="1" applyFont="1" applyFill="1" applyBorder="1" applyAlignment="1">
      <alignment horizontal="right"/>
    </xf>
    <xf numFmtId="1" fontId="3" fillId="0" borderId="2" xfId="37" applyNumberFormat="1" applyFont="1" applyFill="1" applyBorder="1"/>
    <xf numFmtId="2" fontId="3" fillId="0" borderId="0" xfId="37" applyNumberFormat="1" applyFont="1" applyBorder="1"/>
    <xf numFmtId="2" fontId="3" fillId="0" borderId="0" xfId="37" applyNumberFormat="1" applyFont="1"/>
    <xf numFmtId="1" fontId="3" fillId="0" borderId="7" xfId="37" applyNumberFormat="1" applyFont="1" applyFill="1" applyBorder="1" applyAlignment="1">
      <alignment horizontal="right"/>
    </xf>
    <xf numFmtId="1" fontId="3" fillId="0" borderId="0" xfId="37" applyNumberFormat="1" applyFont="1" applyFill="1" applyBorder="1" applyAlignment="1">
      <alignment horizontal="right"/>
    </xf>
    <xf numFmtId="1" fontId="2" fillId="0" borderId="0" xfId="37" applyNumberFormat="1" applyFont="1" applyFill="1" applyBorder="1" applyAlignment="1">
      <alignment horizontal="right"/>
    </xf>
    <xf numFmtId="1" fontId="3" fillId="0" borderId="0" xfId="37" applyNumberFormat="1" applyFont="1" applyFill="1" applyBorder="1"/>
    <xf numFmtId="3" fontId="3" fillId="0" borderId="0" xfId="37" applyNumberFormat="1" applyFont="1" applyFill="1"/>
    <xf numFmtId="0" fontId="3" fillId="0" borderId="2" xfId="37" applyFont="1" applyBorder="1"/>
    <xf numFmtId="0" fontId="3" fillId="0" borderId="2" xfId="37" applyFont="1" applyFill="1" applyBorder="1" applyAlignment="1">
      <alignment horizontal="left"/>
    </xf>
    <xf numFmtId="3" fontId="3" fillId="0" borderId="7" xfId="37" applyNumberFormat="1" applyFont="1" applyFill="1" applyBorder="1" applyAlignment="1">
      <alignment horizontal="left"/>
    </xf>
    <xf numFmtId="0" fontId="3" fillId="0" borderId="2" xfId="37" applyFont="1" applyFill="1" applyBorder="1" applyAlignment="1">
      <alignment horizontal="left" indent="2"/>
    </xf>
    <xf numFmtId="4" fontId="3" fillId="0" borderId="0" xfId="37" applyNumberFormat="1" applyFont="1" applyFill="1" applyBorder="1" applyAlignment="1">
      <alignment horizontal="right"/>
    </xf>
    <xf numFmtId="3" fontId="12" fillId="0" borderId="7" xfId="37" applyNumberFormat="1" applyFont="1" applyFill="1" applyBorder="1" applyAlignment="1">
      <alignment horizontal="right"/>
    </xf>
    <xf numFmtId="0" fontId="3" fillId="0" borderId="2" xfId="37" applyFont="1" applyFill="1" applyBorder="1" applyAlignment="1">
      <alignment horizontal="left" indent="1"/>
    </xf>
    <xf numFmtId="3" fontId="12" fillId="0" borderId="0" xfId="37" applyNumberFormat="1" applyFont="1" applyFill="1" applyBorder="1" applyAlignment="1">
      <alignment horizontal="right"/>
    </xf>
    <xf numFmtId="3" fontId="12" fillId="0" borderId="4" xfId="37" applyNumberFormat="1" applyFont="1" applyFill="1" applyBorder="1" applyAlignment="1">
      <alignment horizontal="right"/>
    </xf>
    <xf numFmtId="3" fontId="12" fillId="0" borderId="3" xfId="37" applyNumberFormat="1" applyFont="1" applyFill="1" applyBorder="1" applyAlignment="1">
      <alignment horizontal="right"/>
    </xf>
    <xf numFmtId="3" fontId="3" fillId="0" borderId="3" xfId="37" applyNumberFormat="1" applyFont="1" applyFill="1" applyBorder="1"/>
    <xf numFmtId="3" fontId="12" fillId="0" borderId="3" xfId="37" quotePrefix="1" applyNumberFormat="1" applyFont="1" applyFill="1" applyBorder="1" applyAlignment="1">
      <alignment horizontal="right"/>
    </xf>
    <xf numFmtId="0" fontId="3" fillId="0" borderId="3" xfId="37" applyFont="1" applyFill="1" applyBorder="1"/>
    <xf numFmtId="0" fontId="3" fillId="0" borderId="0" xfId="37" applyFont="1" applyFill="1" applyBorder="1" applyAlignment="1">
      <alignment horizontal="left" indent="1"/>
    </xf>
    <xf numFmtId="3" fontId="20" fillId="0" borderId="0" xfId="37" applyNumberFormat="1" applyFont="1" applyFill="1" applyBorder="1" applyAlignment="1">
      <alignment horizontal="right"/>
    </xf>
    <xf numFmtId="0" fontId="3" fillId="0" borderId="0" xfId="37" applyFont="1" applyAlignment="1">
      <alignment horizontal="left" vertical="top"/>
    </xf>
    <xf numFmtId="0" fontId="3" fillId="0" borderId="0" xfId="37" applyFont="1" applyAlignment="1"/>
    <xf numFmtId="3" fontId="3" fillId="0" borderId="0" xfId="31" applyNumberFormat="1" applyFont="1" applyFill="1" applyBorder="1" applyAlignment="1">
      <alignment horizontal="right"/>
    </xf>
    <xf numFmtId="3" fontId="3" fillId="0" borderId="0" xfId="31" applyNumberFormat="1" applyFont="1" applyFill="1" applyBorder="1"/>
    <xf numFmtId="0" fontId="3" fillId="0" borderId="2" xfId="31" applyFont="1" applyFill="1" applyBorder="1" applyAlignment="1">
      <alignment horizontal="left" wrapText="1"/>
    </xf>
    <xf numFmtId="170" fontId="3" fillId="0" borderId="0" xfId="37" applyNumberFormat="1" applyFont="1" applyFill="1" applyBorder="1"/>
    <xf numFmtId="0" fontId="12" fillId="0" borderId="0" xfId="38" applyFont="1" applyFill="1" applyBorder="1"/>
    <xf numFmtId="0" fontId="3" fillId="0" borderId="0" xfId="0" applyFont="1" applyFill="1" applyBorder="1"/>
    <xf numFmtId="3" fontId="3" fillId="0" borderId="0" xfId="0" applyNumberFormat="1" applyFont="1"/>
    <xf numFmtId="0" fontId="3" fillId="0" borderId="0" xfId="0" applyFont="1"/>
    <xf numFmtId="49" fontId="12" fillId="0" borderId="0" xfId="38" applyNumberFormat="1" applyFont="1" applyFill="1" applyBorder="1" applyAlignment="1">
      <alignment horizontal="left" indent="1"/>
    </xf>
    <xf numFmtId="3" fontId="10" fillId="0" borderId="0" xfId="38" applyNumberFormat="1" applyFont="1" applyFill="1" applyBorder="1" applyAlignment="1">
      <alignment horizontal="right"/>
    </xf>
    <xf numFmtId="1" fontId="10" fillId="0" borderId="0" xfId="38" applyNumberFormat="1" applyFont="1" applyFill="1" applyBorder="1" applyAlignment="1">
      <alignment horizontal="right"/>
    </xf>
    <xf numFmtId="49" fontId="31" fillId="0" borderId="0" xfId="38" applyNumberFormat="1" applyFont="1" applyFill="1" applyBorder="1" applyAlignment="1">
      <alignment horizontal="left" indent="1"/>
    </xf>
    <xf numFmtId="3" fontId="3" fillId="0" borderId="1" xfId="0" applyNumberFormat="1" applyFont="1" applyFill="1" applyBorder="1"/>
    <xf numFmtId="3" fontId="3" fillId="0" borderId="5" xfId="0" applyNumberFormat="1" applyFont="1" applyFill="1" applyBorder="1"/>
    <xf numFmtId="49" fontId="12" fillId="0" borderId="0" xfId="38" applyNumberFormat="1" applyFont="1" applyFill="1" applyBorder="1" applyAlignment="1">
      <alignment horizontal="left"/>
    </xf>
    <xf numFmtId="0" fontId="3" fillId="0" borderId="0" xfId="0" applyFont="1" applyFill="1" applyBorder="1" applyAlignment="1"/>
    <xf numFmtId="0" fontId="3" fillId="0" borderId="2" xfId="0" applyFont="1" applyFill="1" applyBorder="1"/>
    <xf numFmtId="3" fontId="12" fillId="0" borderId="0" xfId="38" applyNumberFormat="1" applyFont="1" applyFill="1" applyBorder="1" applyAlignment="1">
      <alignment horizontal="left"/>
    </xf>
    <xf numFmtId="3" fontId="12" fillId="0" borderId="0" xfId="38" applyNumberFormat="1" applyFont="1" applyFill="1" applyBorder="1" applyAlignment="1">
      <alignment horizontal="right"/>
    </xf>
    <xf numFmtId="3" fontId="12" fillId="0" borderId="2" xfId="38" applyNumberFormat="1" applyFont="1" applyFill="1" applyBorder="1" applyAlignment="1">
      <alignment horizontal="right"/>
    </xf>
    <xf numFmtId="3" fontId="3" fillId="0" borderId="0" xfId="0" applyNumberFormat="1" applyFont="1" applyFill="1" applyBorder="1" applyAlignment="1">
      <alignment horizontal="right"/>
    </xf>
    <xf numFmtId="3" fontId="30" fillId="0" borderId="0" xfId="38" applyNumberFormat="1" applyFont="1" applyFill="1" applyBorder="1" applyAlignment="1">
      <alignment horizontal="left"/>
    </xf>
    <xf numFmtId="0" fontId="3" fillId="0" borderId="0" xfId="38" applyFill="1" applyBorder="1"/>
    <xf numFmtId="0" fontId="3" fillId="0" borderId="0" xfId="0" applyFont="1" applyBorder="1" applyAlignment="1">
      <alignment horizontal="left" vertical="top" wrapText="1"/>
    </xf>
    <xf numFmtId="49" fontId="12" fillId="0" borderId="2" xfId="38" applyNumberFormat="1" applyFont="1" applyBorder="1" applyAlignment="1">
      <alignment horizontal="left" indent="3"/>
    </xf>
    <xf numFmtId="49" fontId="12" fillId="0" borderId="2" xfId="38" applyNumberFormat="1" applyFont="1" applyFill="1" applyBorder="1" applyAlignment="1">
      <alignment horizontal="left" indent="3"/>
    </xf>
    <xf numFmtId="0" fontId="13" fillId="0" borderId="0" xfId="38" applyFont="1" applyFill="1" applyBorder="1"/>
    <xf numFmtId="49" fontId="12" fillId="0" borderId="2" xfId="38" applyNumberFormat="1" applyFont="1" applyFill="1" applyBorder="1" applyAlignment="1">
      <alignment horizontal="left" indent="2"/>
    </xf>
    <xf numFmtId="0" fontId="3" fillId="0" borderId="0" xfId="0" applyFont="1" applyBorder="1"/>
    <xf numFmtId="49" fontId="12" fillId="0" borderId="2" xfId="38" applyNumberFormat="1" applyFont="1" applyFill="1" applyBorder="1" applyAlignment="1">
      <alignment horizontal="left" indent="4"/>
    </xf>
    <xf numFmtId="0" fontId="3" fillId="0" borderId="0" xfId="38" applyFont="1" applyFill="1" applyBorder="1"/>
    <xf numFmtId="49" fontId="10" fillId="0" borderId="0" xfId="38" applyNumberFormat="1" applyFont="1" applyFill="1" applyBorder="1" applyAlignment="1">
      <alignment horizontal="left" indent="2"/>
    </xf>
    <xf numFmtId="0" fontId="3" fillId="0" borderId="0" xfId="0" applyFont="1" applyFill="1"/>
    <xf numFmtId="0" fontId="13" fillId="0" borderId="0" xfId="38" applyFont="1" applyFill="1" applyBorder="1" applyAlignment="1">
      <alignment horizontal="left" vertical="top"/>
    </xf>
    <xf numFmtId="49" fontId="12" fillId="0" borderId="0" xfId="38" applyNumberFormat="1" applyFont="1" applyBorder="1" applyAlignment="1">
      <alignment horizontal="center"/>
    </xf>
    <xf numFmtId="1" fontId="12" fillId="0" borderId="0" xfId="38" applyNumberFormat="1" applyFont="1" applyBorder="1" applyAlignment="1">
      <alignment horizontal="center"/>
    </xf>
    <xf numFmtId="3" fontId="12" fillId="0" borderId="0" xfId="38" applyNumberFormat="1" applyFont="1" applyFill="1" applyBorder="1" applyAlignment="1">
      <alignment horizontal="center"/>
    </xf>
    <xf numFmtId="0" fontId="12" fillId="0" borderId="0" xfId="38" applyFont="1" applyFill="1" applyBorder="1" applyAlignment="1">
      <alignment horizontal="center"/>
    </xf>
    <xf numFmtId="0" fontId="3" fillId="0" borderId="0" xfId="38" applyFont="1" applyBorder="1" applyAlignment="1">
      <alignment horizontal="center"/>
    </xf>
    <xf numFmtId="3" fontId="12" fillId="0" borderId="0" xfId="0" applyNumberFormat="1" applyFont="1" applyBorder="1" applyAlignment="1"/>
    <xf numFmtId="3" fontId="3" fillId="0" borderId="0" xfId="0" applyNumberFormat="1" applyFont="1" applyFill="1" applyBorder="1"/>
    <xf numFmtId="3" fontId="3" fillId="0" borderId="2" xfId="38" applyNumberFormat="1" applyFont="1" applyFill="1" applyBorder="1" applyAlignment="1">
      <alignment horizontal="right"/>
    </xf>
    <xf numFmtId="171" fontId="3" fillId="0" borderId="0" xfId="0" quotePrefix="1" applyNumberFormat="1" applyFont="1" applyFill="1" applyBorder="1" applyAlignment="1">
      <alignment horizontal="right"/>
    </xf>
    <xf numFmtId="171" fontId="3" fillId="0" borderId="0" xfId="38" quotePrefix="1" applyNumberFormat="1" applyFont="1" applyFill="1" applyBorder="1" applyAlignment="1">
      <alignment horizontal="right"/>
    </xf>
    <xf numFmtId="3" fontId="12" fillId="0" borderId="4" xfId="38" applyNumberFormat="1" applyFont="1" applyFill="1" applyBorder="1" applyAlignment="1">
      <alignment horizontal="right"/>
    </xf>
    <xf numFmtId="3" fontId="12" fillId="0" borderId="3" xfId="38" applyNumberFormat="1" applyFont="1" applyFill="1" applyBorder="1" applyAlignment="1">
      <alignment horizontal="right"/>
    </xf>
    <xf numFmtId="1" fontId="12" fillId="0" borderId="3" xfId="38" applyNumberFormat="1" applyFont="1" applyFill="1" applyBorder="1" applyAlignment="1">
      <alignment horizontal="right"/>
    </xf>
    <xf numFmtId="1" fontId="3" fillId="0" borderId="3" xfId="38" quotePrefix="1" applyNumberFormat="1" applyFont="1" applyFill="1" applyBorder="1" applyAlignment="1">
      <alignment horizontal="right"/>
    </xf>
    <xf numFmtId="0" fontId="3" fillId="0" borderId="8" xfId="0" applyFont="1" applyFill="1" applyBorder="1"/>
    <xf numFmtId="0" fontId="3" fillId="0" borderId="0" xfId="38" applyFont="1" applyAlignment="1"/>
    <xf numFmtId="0" fontId="3" fillId="0" borderId="0" xfId="38" applyFont="1" applyFill="1"/>
    <xf numFmtId="0" fontId="3" fillId="0" borderId="0" xfId="38" applyFont="1"/>
    <xf numFmtId="0" fontId="3" fillId="0" borderId="0" xfId="38" applyFont="1" applyBorder="1"/>
    <xf numFmtId="0" fontId="3" fillId="0" borderId="0" xfId="38" applyFont="1" applyBorder="1" applyAlignment="1"/>
    <xf numFmtId="0" fontId="7" fillId="0" borderId="0" xfId="38" applyFont="1" applyBorder="1"/>
    <xf numFmtId="0" fontId="3" fillId="0" borderId="6" xfId="38" applyFont="1" applyFill="1" applyBorder="1" applyAlignment="1">
      <alignment horizontal="center"/>
    </xf>
    <xf numFmtId="0" fontId="3" fillId="0" borderId="1" xfId="38" applyFont="1" applyFill="1" applyBorder="1" applyAlignment="1">
      <alignment horizontal="center"/>
    </xf>
    <xf numFmtId="0" fontId="3" fillId="0" borderId="1" xfId="38" applyFont="1" applyBorder="1" applyAlignment="1">
      <alignment horizontal="center"/>
    </xf>
    <xf numFmtId="0" fontId="3" fillId="0" borderId="5" xfId="38" applyFont="1" applyBorder="1" applyAlignment="1">
      <alignment horizontal="center"/>
    </xf>
    <xf numFmtId="0" fontId="3" fillId="0" borderId="0" xfId="38" applyFont="1" applyAlignment="1">
      <alignment horizontal="center"/>
    </xf>
    <xf numFmtId="3" fontId="3" fillId="0" borderId="6" xfId="38" applyNumberFormat="1" applyFont="1" applyFill="1" applyBorder="1" applyAlignment="1">
      <alignment horizontal="center"/>
    </xf>
    <xf numFmtId="3" fontId="3" fillId="0" borderId="1" xfId="38" applyNumberFormat="1" applyFont="1" applyFill="1" applyBorder="1" applyAlignment="1">
      <alignment horizontal="right"/>
    </xf>
    <xf numFmtId="3" fontId="3" fillId="0" borderId="1" xfId="38" applyNumberFormat="1" applyFont="1" applyBorder="1" applyAlignment="1">
      <alignment horizontal="right"/>
    </xf>
    <xf numFmtId="3" fontId="3" fillId="0" borderId="1" xfId="38" applyNumberFormat="1" applyFont="1" applyFill="1" applyBorder="1"/>
    <xf numFmtId="3" fontId="3" fillId="0" borderId="7" xfId="38" applyNumberFormat="1" applyFont="1" applyFill="1" applyBorder="1" applyAlignment="1">
      <alignment horizontal="right"/>
    </xf>
    <xf numFmtId="3" fontId="3" fillId="0" borderId="0" xfId="38" applyNumberFormat="1" applyFont="1" applyFill="1" applyBorder="1" applyAlignment="1">
      <alignment horizontal="right"/>
    </xf>
    <xf numFmtId="3" fontId="3" fillId="0" borderId="0" xfId="38" applyNumberFormat="1" applyFont="1" applyBorder="1" applyAlignment="1">
      <alignment horizontal="right"/>
    </xf>
    <xf numFmtId="3" fontId="3" fillId="0" borderId="0" xfId="38" applyNumberFormat="1" applyFont="1" applyFill="1" applyBorder="1"/>
    <xf numFmtId="0" fontId="3" fillId="0" borderId="2" xfId="38" applyFont="1" applyBorder="1"/>
    <xf numFmtId="0" fontId="3" fillId="0" borderId="0" xfId="38" applyFont="1" applyBorder="1" applyAlignment="1">
      <alignment horizontal="left" indent="1"/>
    </xf>
    <xf numFmtId="3" fontId="3" fillId="0" borderId="7" xfId="38" applyNumberFormat="1" applyFont="1" applyBorder="1" applyAlignment="1">
      <alignment horizontal="right"/>
    </xf>
    <xf numFmtId="3" fontId="3" fillId="0" borderId="2" xfId="38" applyNumberFormat="1" applyFont="1" applyFill="1" applyBorder="1"/>
    <xf numFmtId="0" fontId="3" fillId="0" borderId="2" xfId="38" applyFont="1" applyBorder="1" applyAlignment="1">
      <alignment horizontal="left" indent="1"/>
    </xf>
    <xf numFmtId="4" fontId="3" fillId="0" borderId="0" xfId="38" applyNumberFormat="1" applyFont="1" applyBorder="1" applyAlignment="1">
      <alignment horizontal="right"/>
    </xf>
    <xf numFmtId="4" fontId="3" fillId="0" borderId="0" xfId="38" applyNumberFormat="1" applyFont="1" applyFill="1" applyBorder="1" applyAlignment="1">
      <alignment horizontal="right"/>
    </xf>
    <xf numFmtId="0" fontId="3" fillId="0" borderId="2" xfId="38" applyFont="1" applyBorder="1" applyAlignment="1"/>
    <xf numFmtId="167" fontId="3" fillId="0" borderId="0" xfId="38" applyNumberFormat="1" applyFont="1" applyFill="1" applyBorder="1" applyAlignment="1">
      <alignment horizontal="right"/>
    </xf>
    <xf numFmtId="1" fontId="3" fillId="0" borderId="0" xfId="38" quotePrefix="1" applyNumberFormat="1" applyFont="1" applyFill="1" applyBorder="1" applyAlignment="1">
      <alignment horizontal="right"/>
    </xf>
    <xf numFmtId="0" fontId="3" fillId="0" borderId="0" xfId="38" quotePrefix="1" applyNumberFormat="1" applyFont="1" applyFill="1" applyBorder="1" applyAlignment="1">
      <alignment horizontal="right"/>
    </xf>
    <xf numFmtId="0" fontId="3" fillId="0" borderId="2" xfId="38" applyFont="1" applyFill="1" applyBorder="1"/>
    <xf numFmtId="0" fontId="3" fillId="0" borderId="0" xfId="38" applyFont="1" applyFill="1" applyBorder="1" applyAlignment="1">
      <alignment horizontal="left" indent="1"/>
    </xf>
    <xf numFmtId="0" fontId="3" fillId="0" borderId="2" xfId="38" applyFont="1" applyFill="1" applyBorder="1" applyAlignment="1"/>
    <xf numFmtId="0" fontId="3" fillId="0" borderId="2" xfId="38" applyFont="1" applyFill="1" applyBorder="1" applyAlignment="1">
      <alignment horizontal="left" indent="1"/>
    </xf>
    <xf numFmtId="3" fontId="3" fillId="0" borderId="0" xfId="38" applyNumberFormat="1" applyFont="1" applyFill="1" applyBorder="1" applyAlignment="1"/>
    <xf numFmtId="3" fontId="3" fillId="0" borderId="7" xfId="38" applyNumberFormat="1" applyFont="1" applyFill="1" applyBorder="1" applyAlignment="1"/>
    <xf numFmtId="3" fontId="3" fillId="0" borderId="0" xfId="38" applyNumberFormat="1" applyFont="1" applyBorder="1"/>
    <xf numFmtId="170" fontId="3" fillId="0" borderId="0" xfId="38" applyNumberFormat="1" applyFont="1" applyFill="1" applyBorder="1" applyAlignment="1"/>
    <xf numFmtId="166" fontId="3" fillId="0" borderId="0" xfId="0" applyNumberFormat="1" applyFont="1" applyFill="1" applyBorder="1"/>
    <xf numFmtId="1" fontId="3" fillId="0" borderId="0" xfId="0" applyNumberFormat="1" applyFont="1" applyFill="1" applyBorder="1"/>
    <xf numFmtId="0" fontId="3" fillId="0" borderId="0" xfId="38" applyFont="1" applyFill="1" applyAlignment="1">
      <alignment horizontal="left" indent="1"/>
    </xf>
    <xf numFmtId="171" fontId="3" fillId="0" borderId="7" xfId="38" quotePrefix="1" applyNumberFormat="1" applyFont="1" applyBorder="1" applyAlignment="1">
      <alignment horizontal="right"/>
    </xf>
    <xf numFmtId="3" fontId="5" fillId="0" borderId="7" xfId="38" applyNumberFormat="1" applyFont="1" applyFill="1" applyBorder="1" applyAlignment="1">
      <alignment horizontal="right"/>
    </xf>
    <xf numFmtId="3" fontId="5" fillId="0" borderId="0" xfId="38" applyNumberFormat="1" applyFont="1" applyFill="1" applyBorder="1" applyAlignment="1">
      <alignment horizontal="right"/>
    </xf>
    <xf numFmtId="0" fontId="5" fillId="0" borderId="0" xfId="38" applyFont="1" applyFill="1" applyBorder="1"/>
    <xf numFmtId="171" fontId="3" fillId="0" borderId="0" xfId="38" applyNumberFormat="1" applyFont="1" applyFill="1" applyBorder="1" applyAlignment="1">
      <alignment horizontal="right"/>
    </xf>
    <xf numFmtId="3" fontId="31" fillId="0" borderId="0" xfId="38" applyNumberFormat="1" applyFont="1" applyFill="1" applyBorder="1"/>
    <xf numFmtId="3" fontId="30" fillId="0" borderId="0" xfId="38" applyNumberFormat="1" applyFont="1" applyFill="1" applyBorder="1"/>
    <xf numFmtId="3" fontId="31" fillId="0" borderId="0" xfId="38" applyNumberFormat="1" applyFont="1" applyBorder="1"/>
    <xf numFmtId="3" fontId="3" fillId="0" borderId="4" xfId="38" applyNumberFormat="1" applyFont="1" applyFill="1" applyBorder="1" applyAlignment="1">
      <alignment horizontal="right"/>
    </xf>
    <xf numFmtId="3" fontId="3" fillId="0" borderId="3" xfId="38" applyNumberFormat="1" applyFont="1" applyFill="1" applyBorder="1" applyAlignment="1">
      <alignment horizontal="right"/>
    </xf>
    <xf numFmtId="3" fontId="3" fillId="0" borderId="3" xfId="38" applyNumberFormat="1" applyFont="1" applyFill="1" applyBorder="1"/>
    <xf numFmtId="0" fontId="3" fillId="0" borderId="3" xfId="38" applyFont="1" applyFill="1" applyBorder="1"/>
    <xf numFmtId="3" fontId="3" fillId="0" borderId="0" xfId="38" applyNumberFormat="1" applyFont="1"/>
    <xf numFmtId="0" fontId="3" fillId="0" borderId="0" xfId="38" applyFont="1" applyFill="1" applyAlignment="1">
      <alignment horizontal="left"/>
    </xf>
    <xf numFmtId="0" fontId="3" fillId="0" borderId="0" xfId="38" applyFont="1" applyFill="1" applyAlignment="1">
      <alignment horizontal="left" vertical="top"/>
    </xf>
    <xf numFmtId="0" fontId="3" fillId="0" borderId="0" xfId="0" applyFont="1" applyAlignment="1">
      <alignment wrapText="1"/>
    </xf>
    <xf numFmtId="0" fontId="0" fillId="0" borderId="2" xfId="0" applyFill="1" applyBorder="1"/>
    <xf numFmtId="0" fontId="3" fillId="0" borderId="0" xfId="0" applyFont="1" applyBorder="1" applyAlignment="1">
      <alignment horizontal="left" indent="1"/>
    </xf>
    <xf numFmtId="0" fontId="3" fillId="0" borderId="2" xfId="0" applyFont="1" applyBorder="1" applyAlignment="1">
      <alignment horizontal="left" indent="2"/>
    </xf>
    <xf numFmtId="0" fontId="3" fillId="0" borderId="2" xfId="0" applyFont="1" applyBorder="1" applyAlignment="1">
      <alignment horizontal="left" indent="3"/>
    </xf>
    <xf numFmtId="3" fontId="44" fillId="0" borderId="0" xfId="0" applyNumberFormat="1" applyFont="1" applyFill="1" applyBorder="1" applyAlignment="1">
      <alignment horizontal="right" vertical="top"/>
    </xf>
    <xf numFmtId="0" fontId="6" fillId="0" borderId="1" xfId="0" applyFont="1" applyFill="1" applyBorder="1" applyAlignment="1">
      <alignment horizontal="right"/>
    </xf>
    <xf numFmtId="0" fontId="3" fillId="0" borderId="2" xfId="0" applyFont="1" applyFill="1" applyBorder="1" applyAlignment="1">
      <alignment horizontal="left" indent="2"/>
    </xf>
    <xf numFmtId="0" fontId="6" fillId="0" borderId="6" xfId="0" applyFont="1" applyFill="1" applyBorder="1" applyAlignment="1">
      <alignment horizontal="center"/>
    </xf>
    <xf numFmtId="3" fontId="6" fillId="0" borderId="6" xfId="0" applyNumberFormat="1" applyFont="1" applyFill="1" applyBorder="1" applyAlignment="1">
      <alignment horizontal="right"/>
    </xf>
    <xf numFmtId="0" fontId="3" fillId="0" borderId="0" xfId="0" applyFont="1" applyBorder="1" applyAlignment="1">
      <alignment horizontal="left"/>
    </xf>
    <xf numFmtId="0" fontId="3" fillId="0" borderId="0" xfId="0" applyFont="1" applyFill="1" applyBorder="1" applyAlignment="1">
      <alignment horizontal="left" indent="1"/>
    </xf>
    <xf numFmtId="0" fontId="3" fillId="0" borderId="0" xfId="0" applyFont="1" applyAlignment="1">
      <alignment horizontal="left"/>
    </xf>
    <xf numFmtId="0" fontId="31" fillId="0" borderId="0" xfId="0" applyFont="1" applyBorder="1"/>
    <xf numFmtId="0" fontId="3" fillId="0" borderId="2" xfId="0" applyFont="1" applyBorder="1" applyAlignment="1">
      <alignment horizontal="left"/>
    </xf>
    <xf numFmtId="1" fontId="3" fillId="0" borderId="2" xfId="0" applyNumberFormat="1" applyFont="1" applyBorder="1" applyAlignment="1">
      <alignment horizontal="left" indent="1"/>
    </xf>
    <xf numFmtId="0" fontId="3" fillId="0" borderId="2" xfId="0" applyFont="1" applyBorder="1" applyAlignment="1">
      <alignment horizontal="left" indent="1"/>
    </xf>
    <xf numFmtId="172" fontId="6" fillId="0" borderId="2" xfId="36" applyNumberFormat="1" applyFont="1" applyFill="1" applyBorder="1"/>
    <xf numFmtId="0" fontId="0" fillId="0" borderId="0" xfId="0" applyFont="1" applyFill="1" applyAlignment="1">
      <alignment horizontal="left" vertical="top"/>
    </xf>
    <xf numFmtId="0" fontId="12" fillId="0" borderId="0" xfId="31" applyFont="1" applyFill="1" applyBorder="1" applyAlignment="1">
      <alignment horizontal="center"/>
    </xf>
    <xf numFmtId="1" fontId="6" fillId="0" borderId="0" xfId="31" applyNumberFormat="1" applyFont="1" applyFill="1" applyBorder="1"/>
    <xf numFmtId="0" fontId="3" fillId="0" borderId="0" xfId="38" applyFont="1" applyFill="1" applyBorder="1" applyAlignment="1">
      <alignment horizontal="center"/>
    </xf>
    <xf numFmtId="172" fontId="6" fillId="0" borderId="0" xfId="36" applyNumberFormat="1" applyFont="1" applyFill="1" applyBorder="1"/>
    <xf numFmtId="0" fontId="12" fillId="0" borderId="1" xfId="31" applyFont="1" applyFill="1" applyBorder="1" applyAlignment="1">
      <alignment horizontal="center"/>
    </xf>
    <xf numFmtId="0" fontId="12" fillId="0" borderId="0" xfId="31" applyFont="1" applyFill="1" applyAlignment="1">
      <alignment horizontal="right"/>
    </xf>
    <xf numFmtId="2" fontId="12" fillId="0" borderId="0" xfId="0" applyNumberFormat="1" applyFont="1" applyFill="1" applyAlignment="1">
      <alignment horizontal="left" indent="1"/>
    </xf>
    <xf numFmtId="2" fontId="12" fillId="0" borderId="0" xfId="0" applyNumberFormat="1" applyFont="1" applyFill="1" applyBorder="1" applyAlignment="1">
      <alignment horizontal="left" indent="1"/>
    </xf>
    <xf numFmtId="0" fontId="6" fillId="0" borderId="0" xfId="0" applyFont="1" applyFill="1" applyAlignment="1"/>
    <xf numFmtId="0" fontId="6" fillId="0" borderId="0" xfId="0" applyFont="1" applyFill="1" applyAlignment="1">
      <alignment horizontal="left" vertical="top"/>
    </xf>
    <xf numFmtId="2" fontId="6" fillId="0" borderId="0" xfId="0" applyNumberFormat="1" applyFont="1" applyFill="1" applyBorder="1"/>
    <xf numFmtId="3" fontId="3" fillId="0" borderId="1" xfId="0" applyNumberFormat="1" applyFont="1" applyBorder="1" applyAlignment="1">
      <alignment horizontal="right"/>
    </xf>
    <xf numFmtId="3" fontId="3" fillId="0" borderId="1" xfId="0" applyNumberFormat="1" applyFont="1" applyFill="1" applyBorder="1" applyAlignment="1">
      <alignment horizontal="right"/>
    </xf>
    <xf numFmtId="3" fontId="3" fillId="0" borderId="5" xfId="0" applyNumberFormat="1" applyFont="1" applyFill="1" applyBorder="1" applyAlignment="1">
      <alignment horizontal="right"/>
    </xf>
    <xf numFmtId="3" fontId="6" fillId="0" borderId="0" xfId="0" quotePrefix="1" applyNumberFormat="1" applyFont="1" applyFill="1" applyBorder="1" applyAlignment="1">
      <alignment horizontal="right"/>
    </xf>
    <xf numFmtId="3" fontId="3" fillId="0" borderId="3" xfId="0" applyNumberFormat="1" applyFont="1" applyFill="1" applyBorder="1" applyAlignment="1">
      <alignment horizontal="right"/>
    </xf>
    <xf numFmtId="1" fontId="3" fillId="0" borderId="0" xfId="0" applyNumberFormat="1" applyFont="1" applyFill="1" applyBorder="1" applyAlignment="1">
      <alignment horizontal="left"/>
    </xf>
    <xf numFmtId="0" fontId="41" fillId="0" borderId="0" xfId="0" applyFont="1" applyFill="1" applyBorder="1" applyAlignment="1">
      <alignment vertical="top"/>
    </xf>
    <xf numFmtId="3" fontId="42" fillId="0" borderId="0" xfId="0" applyNumberFormat="1" applyFont="1" applyFill="1" applyBorder="1" applyAlignment="1">
      <alignment horizontal="right" vertical="top"/>
    </xf>
    <xf numFmtId="3" fontId="5" fillId="0" borderId="0" xfId="0" applyNumberFormat="1" applyFont="1" applyFill="1" applyBorder="1" applyAlignment="1">
      <alignment horizontal="right"/>
    </xf>
    <xf numFmtId="172" fontId="3" fillId="0" borderId="0" xfId="36" applyNumberFormat="1" applyFont="1" applyFill="1" applyBorder="1"/>
    <xf numFmtId="0" fontId="3" fillId="0" borderId="2" xfId="0" applyFont="1" applyFill="1" applyBorder="1" applyAlignment="1">
      <alignment horizontal="left" indent="3"/>
    </xf>
    <xf numFmtId="0" fontId="3" fillId="0" borderId="0" xfId="0" applyFont="1" applyFill="1" applyAlignment="1">
      <alignment horizontal="left"/>
    </xf>
    <xf numFmtId="3" fontId="3" fillId="0" borderId="9" xfId="0" applyNumberFormat="1" applyFont="1" applyFill="1" applyBorder="1" applyAlignment="1">
      <alignment horizontal="right"/>
    </xf>
    <xf numFmtId="3" fontId="3" fillId="0" borderId="10" xfId="0" applyNumberFormat="1" applyFont="1" applyBorder="1" applyAlignment="1">
      <alignment horizontal="right"/>
    </xf>
    <xf numFmtId="3" fontId="3" fillId="0" borderId="9" xfId="0" applyNumberFormat="1" applyFont="1" applyBorder="1" applyAlignment="1">
      <alignment horizontal="right"/>
    </xf>
    <xf numFmtId="3" fontId="3" fillId="0" borderId="0" xfId="0" applyNumberFormat="1" applyFont="1" applyFill="1" applyBorder="1" applyAlignment="1">
      <alignment horizontal="center" vertical="center" wrapText="1"/>
    </xf>
    <xf numFmtId="0" fontId="3" fillId="0" borderId="0" xfId="0" applyFont="1" applyFill="1" applyBorder="1" applyAlignment="1">
      <alignment horizontal="left" vertical="top"/>
    </xf>
    <xf numFmtId="1" fontId="12" fillId="0" borderId="6" xfId="0" applyNumberFormat="1" applyFont="1" applyFill="1" applyBorder="1" applyAlignment="1"/>
    <xf numFmtId="1" fontId="12" fillId="0" borderId="1" xfId="0" applyNumberFormat="1" applyFont="1" applyFill="1" applyBorder="1" applyAlignment="1"/>
    <xf numFmtId="0" fontId="0" fillId="0" borderId="6" xfId="0" applyNumberFormat="1" applyFont="1" applyFill="1" applyBorder="1" applyAlignment="1"/>
    <xf numFmtId="0" fontId="0" fillId="0" borderId="1" xfId="0" applyNumberFormat="1" applyFont="1" applyFill="1" applyBorder="1" applyAlignment="1"/>
    <xf numFmtId="0" fontId="3" fillId="0" borderId="5" xfId="0" applyFont="1" applyFill="1" applyBorder="1" applyAlignment="1">
      <alignment horizontal="center"/>
    </xf>
    <xf numFmtId="3" fontId="3" fillId="0" borderId="2" xfId="0" applyNumberFormat="1" applyFont="1" applyFill="1" applyBorder="1"/>
    <xf numFmtId="1" fontId="12" fillId="0" borderId="0" xfId="0" applyNumberFormat="1" applyFont="1" applyFill="1" applyBorder="1" applyAlignment="1"/>
    <xf numFmtId="0" fontId="6" fillId="0" borderId="6" xfId="0" applyFont="1" applyFill="1" applyBorder="1" applyAlignment="1">
      <alignment vertical="top" wrapText="1"/>
    </xf>
    <xf numFmtId="0" fontId="6" fillId="0" borderId="1" xfId="0" applyFont="1" applyFill="1" applyBorder="1" applyAlignment="1">
      <alignment vertical="top" wrapText="1"/>
    </xf>
    <xf numFmtId="0" fontId="3" fillId="0" borderId="11" xfId="0" applyFont="1" applyFill="1" applyBorder="1"/>
    <xf numFmtId="0" fontId="3" fillId="0" borderId="5" xfId="0" applyFont="1" applyFill="1" applyBorder="1"/>
    <xf numFmtId="0" fontId="0" fillId="0" borderId="5" xfId="0" applyFill="1" applyBorder="1"/>
    <xf numFmtId="3" fontId="0" fillId="0" borderId="2" xfId="0" applyNumberFormat="1" applyFont="1" applyFill="1" applyBorder="1" applyAlignment="1">
      <alignment horizontal="right"/>
    </xf>
    <xf numFmtId="3" fontId="3" fillId="0" borderId="8" xfId="0" applyNumberFormat="1" applyFont="1" applyFill="1" applyBorder="1"/>
    <xf numFmtId="3" fontId="6" fillId="0" borderId="6" xfId="0" applyNumberFormat="1" applyFont="1" applyFill="1" applyBorder="1" applyAlignment="1">
      <alignment horizontal="left" vertical="top"/>
    </xf>
    <xf numFmtId="0" fontId="0" fillId="0" borderId="3" xfId="0" applyBorder="1" applyAlignment="1"/>
    <xf numFmtId="0" fontId="6" fillId="0" borderId="5" xfId="0" applyFont="1" applyFill="1" applyBorder="1"/>
    <xf numFmtId="3" fontId="6" fillId="0" borderId="11" xfId="0" applyNumberFormat="1" applyFont="1" applyBorder="1"/>
    <xf numFmtId="0" fontId="6" fillId="0" borderId="0" xfId="0" applyNumberFormat="1" applyFont="1" applyFill="1" applyBorder="1" applyAlignment="1">
      <alignment horizontal="right"/>
    </xf>
    <xf numFmtId="3" fontId="6" fillId="0" borderId="2" xfId="0" applyNumberFormat="1" applyFont="1" applyBorder="1"/>
    <xf numFmtId="3" fontId="6" fillId="0" borderId="8" xfId="0" applyNumberFormat="1" applyFont="1" applyBorder="1"/>
    <xf numFmtId="1" fontId="6" fillId="0" borderId="11" xfId="0" applyNumberFormat="1" applyFont="1" applyFill="1" applyBorder="1" applyAlignment="1">
      <alignment horizontal="right"/>
    </xf>
    <xf numFmtId="1" fontId="6" fillId="0" borderId="2" xfId="0" applyNumberFormat="1" applyFont="1" applyFill="1" applyBorder="1" applyAlignment="1">
      <alignment horizontal="right"/>
    </xf>
    <xf numFmtId="172" fontId="6" fillId="0" borderId="3" xfId="36" applyNumberFormat="1" applyFont="1" applyFill="1" applyBorder="1"/>
    <xf numFmtId="0" fontId="3" fillId="0" borderId="0" xfId="0" applyFont="1" applyAlignment="1">
      <alignment horizontal="center"/>
    </xf>
    <xf numFmtId="1" fontId="3" fillId="0" borderId="1" xfId="0" applyNumberFormat="1" applyFont="1" applyBorder="1" applyAlignment="1">
      <alignment horizontal="center"/>
    </xf>
    <xf numFmtId="0" fontId="3" fillId="0" borderId="1" xfId="0" applyFont="1" applyBorder="1" applyAlignment="1">
      <alignment horizontal="center"/>
    </xf>
    <xf numFmtId="3" fontId="3" fillId="0" borderId="0" xfId="0" applyNumberFormat="1" applyFont="1" applyBorder="1" applyAlignment="1">
      <alignment horizontal="right"/>
    </xf>
    <xf numFmtId="0" fontId="3" fillId="0" borderId="0" xfId="0" applyFont="1" applyBorder="1" applyAlignment="1">
      <alignment horizontal="right"/>
    </xf>
    <xf numFmtId="0" fontId="3" fillId="0" borderId="0" xfId="0" applyFont="1" applyFill="1" applyBorder="1" applyAlignment="1">
      <alignment horizontal="right"/>
    </xf>
    <xf numFmtId="3" fontId="3" fillId="0" borderId="3" xfId="0" applyNumberFormat="1" applyFont="1" applyBorder="1" applyAlignment="1">
      <alignment horizontal="right"/>
    </xf>
    <xf numFmtId="0" fontId="3" fillId="0" borderId="3" xfId="0" applyFont="1" applyFill="1" applyBorder="1" applyAlignment="1">
      <alignment horizontal="right"/>
    </xf>
    <xf numFmtId="0" fontId="3" fillId="0" borderId="0" xfId="0" applyFont="1" applyAlignment="1">
      <alignment horizontal="left" vertical="top"/>
    </xf>
    <xf numFmtId="0" fontId="3" fillId="0" borderId="1" xfId="0" applyFont="1" applyFill="1" applyBorder="1" applyAlignment="1">
      <alignment horizontal="center"/>
    </xf>
    <xf numFmtId="3" fontId="3" fillId="0" borderId="3" xfId="0" applyNumberFormat="1" applyFont="1" applyFill="1" applyBorder="1"/>
    <xf numFmtId="3" fontId="46" fillId="0" borderId="0" xfId="0" applyNumberFormat="1" applyFont="1" applyFill="1" applyBorder="1" applyAlignment="1">
      <alignment horizontal="right" vertical="center"/>
    </xf>
    <xf numFmtId="3" fontId="6" fillId="0" borderId="11" xfId="0" applyNumberFormat="1" applyFont="1" applyFill="1" applyBorder="1"/>
    <xf numFmtId="0" fontId="3" fillId="0" borderId="2" xfId="0" applyFont="1" applyFill="1" applyBorder="1" applyAlignment="1">
      <alignment horizontal="left" indent="1"/>
    </xf>
    <xf numFmtId="0" fontId="3" fillId="0" borderId="0" xfId="0" applyFont="1" applyFill="1" applyBorder="1" applyAlignment="1">
      <alignment vertical="top"/>
    </xf>
    <xf numFmtId="0" fontId="3" fillId="0" borderId="5" xfId="0" applyFont="1" applyBorder="1" applyAlignment="1">
      <alignment horizontal="center"/>
    </xf>
    <xf numFmtId="0" fontId="3" fillId="0" borderId="0" xfId="0" applyFont="1" applyFill="1" applyBorder="1" applyAlignment="1">
      <alignment horizontal="left"/>
    </xf>
    <xf numFmtId="172" fontId="6" fillId="0" borderId="8" xfId="36" applyNumberFormat="1" applyFont="1" applyFill="1" applyBorder="1"/>
    <xf numFmtId="0" fontId="12" fillId="0" borderId="0" xfId="0" applyNumberFormat="1" applyFont="1" applyFill="1" applyBorder="1" applyAlignment="1">
      <alignment horizontal="center"/>
    </xf>
    <xf numFmtId="3" fontId="6" fillId="0" borderId="0" xfId="0" applyNumberFormat="1" applyFont="1" applyBorder="1" applyAlignment="1"/>
    <xf numFmtId="0" fontId="6" fillId="0" borderId="5" xfId="0" applyFont="1" applyBorder="1" applyAlignment="1"/>
    <xf numFmtId="0" fontId="6" fillId="0" borderId="1" xfId="0" applyFont="1" applyBorder="1" applyAlignment="1"/>
    <xf numFmtId="0" fontId="0" fillId="0" borderId="1" xfId="0" applyBorder="1" applyAlignment="1"/>
    <xf numFmtId="0" fontId="12" fillId="0" borderId="6" xfId="0" applyFont="1" applyBorder="1" applyAlignment="1"/>
    <xf numFmtId="0" fontId="3" fillId="0" borderId="6" xfId="37" applyFont="1" applyBorder="1" applyAlignment="1"/>
    <xf numFmtId="0" fontId="3" fillId="0" borderId="1" xfId="37" applyBorder="1" applyAlignment="1"/>
    <xf numFmtId="0" fontId="3" fillId="0" borderId="3" xfId="0" applyFont="1" applyFill="1" applyBorder="1"/>
    <xf numFmtId="0" fontId="12" fillId="0" borderId="6" xfId="31" applyFont="1" applyFill="1" applyBorder="1" applyAlignment="1"/>
    <xf numFmtId="0" fontId="12" fillId="0" borderId="1" xfId="31" applyFont="1" applyFill="1" applyBorder="1" applyAlignment="1"/>
    <xf numFmtId="1" fontId="6" fillId="0" borderId="2" xfId="31" applyNumberFormat="1" applyFont="1" applyBorder="1"/>
    <xf numFmtId="0" fontId="6" fillId="0" borderId="3" xfId="31" applyFont="1" applyBorder="1"/>
    <xf numFmtId="3" fontId="6" fillId="0" borderId="2" xfId="31" applyNumberFormat="1" applyFont="1" applyBorder="1"/>
    <xf numFmtId="0" fontId="6" fillId="0" borderId="6" xfId="0" applyNumberFormat="1" applyFont="1" applyBorder="1" applyAlignment="1">
      <alignment vertical="top"/>
    </xf>
    <xf numFmtId="0" fontId="6" fillId="0" borderId="1" xfId="0" applyNumberFormat="1" applyFont="1" applyBorder="1" applyAlignment="1">
      <alignment vertical="top"/>
    </xf>
    <xf numFmtId="3" fontId="12" fillId="0" borderId="2" xfId="37" quotePrefix="1" applyNumberFormat="1" applyFont="1" applyFill="1" applyBorder="1" applyAlignment="1">
      <alignment horizontal="right"/>
    </xf>
    <xf numFmtId="1" fontId="6" fillId="0" borderId="6" xfId="0" applyNumberFormat="1" applyFont="1" applyFill="1" applyBorder="1" applyAlignment="1"/>
    <xf numFmtId="0" fontId="3" fillId="0" borderId="0" xfId="31" applyFont="1" applyFill="1" applyBorder="1" applyAlignment="1">
      <alignment horizontal="left" wrapText="1"/>
    </xf>
    <xf numFmtId="0" fontId="6" fillId="0" borderId="0" xfId="31" applyFont="1" applyBorder="1" applyAlignment="1">
      <alignment horizontal="right"/>
    </xf>
    <xf numFmtId="0" fontId="20" fillId="0" borderId="0" xfId="35" applyFont="1" applyFill="1" applyBorder="1" applyAlignment="1">
      <alignment vertical="center"/>
    </xf>
    <xf numFmtId="0" fontId="3" fillId="0" borderId="0" xfId="31" applyFont="1" applyFill="1" applyBorder="1" applyAlignment="1">
      <alignment horizontal="center"/>
    </xf>
    <xf numFmtId="0" fontId="6" fillId="0" borderId="2" xfId="0" applyFont="1" applyBorder="1" applyAlignment="1"/>
    <xf numFmtId="0" fontId="3" fillId="0" borderId="0" xfId="31" applyFont="1" applyFill="1" applyBorder="1" applyAlignment="1">
      <alignment horizontal="right"/>
    </xf>
    <xf numFmtId="3" fontId="3" fillId="0" borderId="2" xfId="37" applyNumberFormat="1" applyFont="1" applyFill="1" applyBorder="1" applyAlignment="1">
      <alignment horizontal="right"/>
    </xf>
    <xf numFmtId="0" fontId="3" fillId="0" borderId="0" xfId="0" applyFont="1" applyFill="1" applyBorder="1" applyAlignment="1">
      <alignment horizontal="center"/>
    </xf>
    <xf numFmtId="167" fontId="3" fillId="0" borderId="2" xfId="38" applyNumberFormat="1" applyFont="1" applyFill="1" applyBorder="1" applyAlignment="1">
      <alignment horizontal="right"/>
    </xf>
    <xf numFmtId="4" fontId="3" fillId="0" borderId="2" xfId="37" applyNumberFormat="1" applyFont="1" applyFill="1" applyBorder="1" applyAlignment="1">
      <alignment horizontal="right"/>
    </xf>
    <xf numFmtId="1" fontId="3" fillId="0" borderId="0" xfId="37" applyNumberFormat="1" applyFont="1" applyFill="1" applyBorder="1" applyAlignment="1">
      <alignment horizontal="center"/>
    </xf>
    <xf numFmtId="0" fontId="41" fillId="0" borderId="0" xfId="0" applyFont="1" applyFill="1" applyBorder="1" applyAlignment="1">
      <alignment horizontal="left" vertical="top"/>
    </xf>
    <xf numFmtId="173" fontId="42" fillId="0" borderId="0" xfId="0" applyNumberFormat="1" applyFont="1" applyFill="1" applyBorder="1" applyAlignment="1">
      <alignment horizontal="right" vertical="top"/>
    </xf>
    <xf numFmtId="49" fontId="12" fillId="0" borderId="0" xfId="38" applyNumberFormat="1" applyFont="1" applyFill="1" applyBorder="1" applyAlignment="1">
      <alignment horizontal="left" vertical="top" wrapText="1"/>
    </xf>
    <xf numFmtId="0" fontId="3" fillId="0" borderId="0" xfId="0" applyFont="1" applyFill="1" applyAlignment="1"/>
    <xf numFmtId="0" fontId="3" fillId="0" borderId="0" xfId="0" applyFont="1" applyBorder="1" applyAlignment="1">
      <alignment horizontal="left" vertical="top"/>
    </xf>
    <xf numFmtId="0" fontId="3" fillId="0" borderId="0" xfId="0" applyFont="1" applyFill="1" applyBorder="1" applyAlignment="1">
      <alignment horizontal="left" vertical="top" wrapText="1"/>
    </xf>
    <xf numFmtId="0" fontId="0" fillId="0" borderId="0" xfId="0" applyFill="1" applyBorder="1"/>
    <xf numFmtId="0" fontId="3" fillId="0" borderId="6" xfId="0" applyFont="1" applyBorder="1" applyAlignment="1">
      <alignment horizontal="left"/>
    </xf>
    <xf numFmtId="0" fontId="3" fillId="0" borderId="1" xfId="0" applyFont="1" applyBorder="1" applyAlignment="1">
      <alignment horizontal="left"/>
    </xf>
    <xf numFmtId="3" fontId="6" fillId="0" borderId="6" xfId="0" applyNumberFormat="1" applyFont="1" applyFill="1" applyBorder="1" applyAlignment="1"/>
    <xf numFmtId="3" fontId="6" fillId="0" borderId="1" xfId="0" applyNumberFormat="1" applyFont="1" applyFill="1" applyBorder="1" applyAlignment="1"/>
    <xf numFmtId="0" fontId="6" fillId="0" borderId="6" xfId="0" applyFont="1" applyBorder="1" applyAlignment="1">
      <alignment horizontal="left" vertical="top"/>
    </xf>
    <xf numFmtId="0" fontId="6" fillId="0" borderId="1" xfId="0" applyFont="1" applyBorder="1" applyAlignment="1">
      <alignment horizontal="left" vertical="top"/>
    </xf>
    <xf numFmtId="3" fontId="6" fillId="0" borderId="6" xfId="0" applyNumberFormat="1" applyFont="1" applyBorder="1" applyAlignment="1">
      <alignment horizontal="left" vertical="top"/>
    </xf>
    <xf numFmtId="3" fontId="6" fillId="0" borderId="1" xfId="0" applyNumberFormat="1" applyFont="1" applyBorder="1" applyAlignment="1">
      <alignment horizontal="left" vertical="top"/>
    </xf>
    <xf numFmtId="3" fontId="6" fillId="0" borderId="5" xfId="0" applyNumberFormat="1" applyFont="1" applyBorder="1" applyAlignment="1">
      <alignment horizontal="left" vertical="top"/>
    </xf>
    <xf numFmtId="0" fontId="0" fillId="0" borderId="0" xfId="0" applyFill="1" applyBorder="1"/>
    <xf numFmtId="1" fontId="10" fillId="0" borderId="0" xfId="38" applyNumberFormat="1" applyFont="1" applyFill="1" applyBorder="1" applyAlignment="1">
      <alignment horizontal="center"/>
    </xf>
    <xf numFmtId="3" fontId="10" fillId="0" borderId="0" xfId="38" applyNumberFormat="1" applyFont="1" applyFill="1" applyBorder="1" applyAlignment="1">
      <alignment horizontal="center"/>
    </xf>
    <xf numFmtId="3" fontId="5" fillId="0" borderId="0" xfId="38" quotePrefix="1" applyNumberFormat="1" applyFont="1" applyBorder="1" applyAlignment="1">
      <alignment horizontal="center"/>
    </xf>
    <xf numFmtId="3" fontId="3" fillId="0" borderId="0" xfId="38" applyNumberFormat="1" applyBorder="1" applyAlignment="1">
      <alignment horizontal="center"/>
    </xf>
    <xf numFmtId="3" fontId="0" fillId="0" borderId="0" xfId="0" applyNumberFormat="1" applyBorder="1" applyAlignment="1">
      <alignment horizontal="center" vertical="top" wrapText="1"/>
    </xf>
    <xf numFmtId="3" fontId="4" fillId="0" borderId="0" xfId="38" applyNumberFormat="1" applyFont="1" applyFill="1" applyBorder="1" applyAlignment="1">
      <alignment horizontal="center"/>
    </xf>
    <xf numFmtId="3" fontId="4" fillId="0" borderId="0" xfId="38" applyNumberFormat="1" applyFont="1" applyBorder="1" applyAlignment="1">
      <alignment horizontal="center"/>
    </xf>
    <xf numFmtId="3" fontId="3" fillId="0" borderId="0" xfId="0" applyNumberFormat="1" applyFont="1" applyBorder="1" applyAlignment="1">
      <alignment horizontal="center"/>
    </xf>
    <xf numFmtId="3" fontId="12" fillId="0" borderId="2" xfId="0" applyNumberFormat="1" applyFont="1" applyBorder="1" applyAlignment="1">
      <alignment horizontal="right"/>
    </xf>
    <xf numFmtId="3" fontId="3" fillId="0" borderId="0" xfId="0" applyNumberFormat="1" applyFont="1" applyAlignment="1">
      <alignment horizontal="center"/>
    </xf>
    <xf numFmtId="0" fontId="0" fillId="0" borderId="0" xfId="0" applyAlignment="1">
      <alignment horizontal="center"/>
    </xf>
    <xf numFmtId="3" fontId="3" fillId="0" borderId="5" xfId="38" applyNumberFormat="1" applyFont="1" applyFill="1" applyBorder="1"/>
    <xf numFmtId="3" fontId="3" fillId="0" borderId="11" xfId="38" applyNumberFormat="1" applyFont="1" applyFill="1" applyBorder="1" applyAlignment="1">
      <alignment horizontal="right"/>
    </xf>
    <xf numFmtId="4" fontId="3" fillId="0" borderId="2" xfId="38" applyNumberFormat="1" applyFont="1" applyBorder="1" applyAlignment="1">
      <alignment horizontal="right"/>
    </xf>
    <xf numFmtId="0" fontId="3" fillId="0" borderId="2" xfId="38" quotePrefix="1" applyNumberFormat="1" applyFont="1" applyFill="1" applyBorder="1" applyAlignment="1">
      <alignment horizontal="right"/>
    </xf>
    <xf numFmtId="3" fontId="3" fillId="0" borderId="2" xfId="38" applyNumberFormat="1" applyFont="1" applyFill="1" applyBorder="1" applyAlignment="1"/>
    <xf numFmtId="3" fontId="20" fillId="0" borderId="0" xfId="0" applyNumberFormat="1" applyFont="1" applyFill="1" applyBorder="1" applyAlignment="1">
      <alignment horizontal="center"/>
    </xf>
    <xf numFmtId="170" fontId="3" fillId="0" borderId="2" xfId="38" applyNumberFormat="1" applyFont="1" applyFill="1" applyBorder="1" applyAlignment="1"/>
    <xf numFmtId="1" fontId="3" fillId="0" borderId="2" xfId="38" quotePrefix="1" applyNumberFormat="1" applyFont="1" applyBorder="1" applyAlignment="1">
      <alignment horizontal="right"/>
    </xf>
    <xf numFmtId="0" fontId="3" fillId="0" borderId="8" xfId="38" applyFont="1" applyFill="1" applyBorder="1"/>
    <xf numFmtId="3" fontId="3" fillId="0" borderId="0" xfId="0" applyNumberFormat="1" applyFont="1" applyFill="1" applyBorder="1" applyAlignment="1">
      <alignment horizontal="center"/>
    </xf>
    <xf numFmtId="3" fontId="12" fillId="0" borderId="8" xfId="0" applyNumberFormat="1" applyFont="1" applyFill="1" applyBorder="1" applyAlignment="1">
      <alignment horizontal="right"/>
    </xf>
    <xf numFmtId="0" fontId="30" fillId="0" borderId="0" xfId="0" applyFont="1"/>
    <xf numFmtId="3" fontId="12" fillId="0" borderId="2" xfId="0" applyNumberFormat="1" applyFont="1" applyFill="1" applyBorder="1"/>
    <xf numFmtId="0" fontId="12" fillId="0" borderId="0" xfId="0" applyFont="1" applyFill="1" applyAlignment="1">
      <alignment horizontal="left" vertical="top"/>
    </xf>
    <xf numFmtId="3" fontId="3" fillId="0" borderId="2" xfId="38" applyNumberFormat="1" applyFont="1" applyBorder="1" applyAlignment="1">
      <alignment horizontal="center"/>
    </xf>
    <xf numFmtId="1" fontId="3" fillId="0" borderId="1" xfId="38" applyNumberFormat="1" applyFont="1" applyBorder="1" applyAlignment="1">
      <alignment horizontal="center"/>
    </xf>
    <xf numFmtId="3" fontId="3" fillId="0" borderId="2" xfId="38" applyNumberFormat="1" applyFont="1" applyBorder="1" applyAlignment="1">
      <alignment horizontal="left"/>
    </xf>
    <xf numFmtId="169" fontId="3" fillId="0" borderId="1" xfId="40" applyNumberFormat="1" applyFont="1" applyFill="1" applyBorder="1"/>
    <xf numFmtId="3" fontId="3" fillId="0" borderId="2" xfId="38" applyNumberFormat="1" applyFont="1" applyBorder="1" applyAlignment="1">
      <alignment horizontal="left" indent="1"/>
    </xf>
    <xf numFmtId="0" fontId="3" fillId="0" borderId="0" xfId="38" applyFont="1" applyBorder="1" applyAlignment="1">
      <alignment horizontal="right"/>
    </xf>
    <xf numFmtId="169" fontId="3" fillId="0" borderId="0" xfId="40" applyNumberFormat="1" applyFont="1" applyFill="1" applyBorder="1"/>
    <xf numFmtId="3" fontId="3" fillId="0" borderId="2" xfId="38" applyNumberFormat="1" applyFont="1" applyFill="1" applyBorder="1" applyAlignment="1">
      <alignment horizontal="left" indent="1"/>
    </xf>
    <xf numFmtId="3" fontId="3" fillId="0" borderId="2" xfId="38" applyNumberFormat="1" applyFont="1" applyFill="1" applyBorder="1" applyAlignment="1">
      <alignment horizontal="left"/>
    </xf>
    <xf numFmtId="174" fontId="3" fillId="0" borderId="0" xfId="38" applyNumberFormat="1" applyFont="1" applyBorder="1" applyAlignment="1">
      <alignment horizontal="right"/>
    </xf>
    <xf numFmtId="1" fontId="3" fillId="0" borderId="0" xfId="38" applyNumberFormat="1" applyFont="1" applyBorder="1"/>
    <xf numFmtId="4" fontId="3" fillId="0" borderId="0" xfId="38" applyNumberFormat="1" applyFont="1" applyBorder="1" applyAlignment="1">
      <alignment horizontal="right" indent="2"/>
    </xf>
    <xf numFmtId="3" fontId="3" fillId="0" borderId="0" xfId="38" quotePrefix="1" applyNumberFormat="1" applyFont="1" applyFill="1" applyBorder="1" applyAlignment="1">
      <alignment horizontal="right"/>
    </xf>
    <xf numFmtId="0" fontId="3" fillId="0" borderId="0" xfId="38" applyFont="1" applyFill="1" applyBorder="1" applyAlignment="1">
      <alignment horizontal="right"/>
    </xf>
    <xf numFmtId="169" fontId="3" fillId="0" borderId="0" xfId="36" applyNumberFormat="1" applyFont="1" applyFill="1" applyBorder="1"/>
    <xf numFmtId="3" fontId="3" fillId="0" borderId="3" xfId="38" applyNumberFormat="1" applyFont="1" applyBorder="1" applyAlignment="1">
      <alignment horizontal="right"/>
    </xf>
    <xf numFmtId="3" fontId="3" fillId="0" borderId="3" xfId="38" quotePrefix="1" applyNumberFormat="1" applyFont="1" applyFill="1" applyBorder="1" applyAlignment="1">
      <alignment horizontal="right"/>
    </xf>
    <xf numFmtId="0" fontId="3" fillId="0" borderId="3" xfId="38" applyFont="1" applyFill="1" applyBorder="1" applyAlignment="1">
      <alignment horizontal="right"/>
    </xf>
    <xf numFmtId="169" fontId="3" fillId="0" borderId="3" xfId="40" applyNumberFormat="1" applyFont="1" applyFill="1" applyBorder="1"/>
    <xf numFmtId="0" fontId="3" fillId="0" borderId="0" xfId="38" applyFont="1" applyFill="1" applyBorder="1" applyAlignment="1">
      <alignment horizontal="left" vertical="top"/>
    </xf>
    <xf numFmtId="1" fontId="3" fillId="0" borderId="0" xfId="38" applyNumberFormat="1" applyFont="1" applyFill="1" applyBorder="1" applyAlignment="1">
      <alignment horizontal="center"/>
    </xf>
    <xf numFmtId="3" fontId="3" fillId="0" borderId="0" xfId="38" applyNumberFormat="1" applyFont="1" applyBorder="1" applyAlignment="1">
      <alignment horizontal="left"/>
    </xf>
    <xf numFmtId="3" fontId="3" fillId="0" borderId="7" xfId="0" applyNumberFormat="1" applyFont="1" applyBorder="1" applyAlignment="1">
      <alignment horizontal="right"/>
    </xf>
    <xf numFmtId="3" fontId="3" fillId="0" borderId="4" xfId="0" applyNumberFormat="1" applyFont="1" applyBorder="1" applyAlignment="1">
      <alignment horizontal="right"/>
    </xf>
    <xf numFmtId="165" fontId="3" fillId="0" borderId="3" xfId="0" applyNumberFormat="1" applyFont="1" applyFill="1" applyBorder="1"/>
    <xf numFmtId="3" fontId="3" fillId="0" borderId="0" xfId="0" applyNumberFormat="1" applyFont="1" applyFill="1"/>
    <xf numFmtId="1" fontId="3" fillId="0" borderId="0" xfId="0" applyNumberFormat="1" applyFont="1" applyFill="1" applyBorder="1" applyAlignment="1">
      <alignment wrapText="1"/>
    </xf>
    <xf numFmtId="0" fontId="3" fillId="0" borderId="0" xfId="0" applyFont="1" applyBorder="1" applyAlignment="1">
      <alignment vertical="top" wrapText="1"/>
    </xf>
    <xf numFmtId="1" fontId="3" fillId="0" borderId="0" xfId="0" applyNumberFormat="1" applyFont="1" applyBorder="1" applyAlignment="1">
      <alignment horizontal="right"/>
    </xf>
    <xf numFmtId="0" fontId="3" fillId="0" borderId="0" xfId="0" applyFont="1" applyAlignment="1"/>
    <xf numFmtId="1" fontId="3" fillId="0" borderId="0" xfId="0" applyNumberFormat="1" applyFont="1" applyBorder="1" applyAlignment="1">
      <alignment horizontal="right" wrapText="1"/>
    </xf>
    <xf numFmtId="0" fontId="3" fillId="0" borderId="3" xfId="0" applyFont="1" applyFill="1" applyBorder="1" applyAlignment="1">
      <alignment vertical="top" wrapText="1"/>
    </xf>
    <xf numFmtId="0" fontId="3" fillId="0" borderId="3" xfId="0" applyFont="1" applyFill="1" applyBorder="1" applyAlignment="1"/>
    <xf numFmtId="1" fontId="3" fillId="0" borderId="3" xfId="0" applyNumberFormat="1" applyFont="1" applyFill="1" applyBorder="1" applyAlignment="1">
      <alignment wrapText="1"/>
    </xf>
    <xf numFmtId="0" fontId="3" fillId="0" borderId="4" xfId="0" applyFont="1" applyFill="1" applyBorder="1" applyAlignment="1"/>
    <xf numFmtId="0" fontId="3" fillId="0" borderId="0" xfId="0" applyFont="1" applyFill="1" applyBorder="1" applyAlignment="1">
      <alignment vertical="top" wrapText="1"/>
    </xf>
    <xf numFmtId="0" fontId="3" fillId="0" borderId="7" xfId="0" applyFont="1" applyFill="1" applyBorder="1" applyAlignment="1"/>
    <xf numFmtId="0" fontId="3" fillId="0" borderId="2" xfId="0" applyFont="1" applyBorder="1"/>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2" xfId="0" applyFont="1" applyBorder="1" applyAlignment="1">
      <alignment horizontal="center"/>
    </xf>
    <xf numFmtId="0" fontId="3" fillId="0" borderId="0" xfId="0" applyFont="1" applyBorder="1" applyAlignment="1"/>
    <xf numFmtId="1" fontId="3" fillId="0" borderId="0" xfId="0" applyNumberFormat="1" applyFont="1" applyFill="1" applyBorder="1" applyAlignment="1">
      <alignment horizontal="right"/>
    </xf>
    <xf numFmtId="0" fontId="3" fillId="0" borderId="4" xfId="0" applyFont="1" applyFill="1" applyBorder="1" applyAlignment="1">
      <alignment horizontal="right"/>
    </xf>
    <xf numFmtId="0" fontId="3" fillId="0" borderId="7" xfId="0" applyFont="1" applyFill="1" applyBorder="1" applyAlignment="1">
      <alignment horizontal="right"/>
    </xf>
    <xf numFmtId="0" fontId="3" fillId="0" borderId="9" xfId="0" applyFont="1" applyFill="1" applyBorder="1" applyAlignment="1">
      <alignment horizontal="right"/>
    </xf>
    <xf numFmtId="0" fontId="3" fillId="0" borderId="10" xfId="0" applyFont="1" applyFill="1" applyBorder="1" applyAlignment="1">
      <alignment horizontal="right"/>
    </xf>
    <xf numFmtId="3" fontId="3" fillId="0" borderId="0"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0" fontId="3" fillId="0" borderId="1" xfId="0" applyFont="1" applyBorder="1" applyAlignment="1">
      <alignment horizontal="left" vertical="top"/>
    </xf>
    <xf numFmtId="0" fontId="3" fillId="0" borderId="6" xfId="0" applyFont="1" applyBorder="1" applyAlignment="1">
      <alignment horizontal="left" vertical="top"/>
    </xf>
    <xf numFmtId="2" fontId="3" fillId="0" borderId="2" xfId="0" applyNumberFormat="1" applyFont="1" applyBorder="1"/>
    <xf numFmtId="1" fontId="3" fillId="0" borderId="1" xfId="0" applyNumberFormat="1" applyFont="1" applyFill="1" applyBorder="1" applyAlignment="1">
      <alignment horizontal="center"/>
    </xf>
    <xf numFmtId="2" fontId="3" fillId="0" borderId="2" xfId="0" applyNumberFormat="1" applyFont="1" applyBorder="1" applyAlignment="1">
      <alignment horizontal="center"/>
    </xf>
    <xf numFmtId="3" fontId="1" fillId="0" borderId="0" xfId="0" applyNumberFormat="1" applyFont="1" applyFill="1" applyBorder="1" applyAlignment="1">
      <alignment horizontal="right"/>
    </xf>
    <xf numFmtId="0" fontId="3" fillId="0" borderId="0" xfId="0" applyFont="1" applyFill="1" applyBorder="1" applyAlignment="1">
      <alignment horizontal="left" indent="2"/>
    </xf>
    <xf numFmtId="0" fontId="3" fillId="0" borderId="0" xfId="0" applyFont="1" applyAlignment="1">
      <alignment vertical="top" wrapText="1"/>
    </xf>
    <xf numFmtId="0" fontId="3" fillId="0" borderId="0" xfId="0" applyFont="1" applyAlignment="1">
      <alignment vertical="top"/>
    </xf>
    <xf numFmtId="0" fontId="3" fillId="0" borderId="0" xfId="38" applyBorder="1"/>
    <xf numFmtId="3" fontId="6" fillId="0" borderId="9" xfId="0" applyNumberFormat="1" applyFont="1" applyBorder="1"/>
    <xf numFmtId="1" fontId="6" fillId="0" borderId="9" xfId="0" applyNumberFormat="1" applyFont="1" applyFill="1" applyBorder="1" applyAlignment="1">
      <alignment horizontal="right"/>
    </xf>
    <xf numFmtId="0" fontId="48" fillId="0" borderId="0" xfId="0" applyFont="1" applyFill="1" applyBorder="1" applyAlignment="1">
      <alignment horizontal="left" vertical="top"/>
    </xf>
    <xf numFmtId="3" fontId="47" fillId="0" borderId="0" xfId="0" applyNumberFormat="1" applyFont="1" applyFill="1" applyBorder="1" applyAlignment="1">
      <alignment horizontal="right" vertical="center"/>
    </xf>
    <xf numFmtId="176" fontId="47" fillId="0" borderId="0" xfId="0" applyNumberFormat="1" applyFont="1" applyFill="1" applyBorder="1" applyAlignment="1">
      <alignment horizontal="right" vertical="center"/>
    </xf>
    <xf numFmtId="175" fontId="47" fillId="0" borderId="0" xfId="0" applyNumberFormat="1" applyFont="1" applyFill="1" applyBorder="1" applyAlignment="1">
      <alignment horizontal="right" vertical="center"/>
    </xf>
    <xf numFmtId="3" fontId="6" fillId="0" borderId="0" xfId="0" applyNumberFormat="1" applyFont="1" applyFill="1" applyBorder="1" applyAlignment="1"/>
    <xf numFmtId="0" fontId="6" fillId="0" borderId="9" xfId="0" applyFont="1" applyFill="1" applyBorder="1"/>
    <xf numFmtId="166" fontId="6" fillId="0" borderId="2" xfId="0" applyNumberFormat="1" applyFont="1" applyFill="1" applyBorder="1"/>
    <xf numFmtId="0" fontId="46" fillId="0" borderId="0" xfId="0" applyFont="1" applyFill="1" applyBorder="1" applyAlignment="1">
      <alignment horizontal="left" vertical="top"/>
    </xf>
    <xf numFmtId="0" fontId="49" fillId="0" borderId="0" xfId="0" applyFont="1" applyFill="1" applyBorder="1" applyAlignment="1">
      <alignment horizontal="left" vertical="top"/>
    </xf>
    <xf numFmtId="3" fontId="50" fillId="0" borderId="0" xfId="0" applyNumberFormat="1" applyFont="1" applyFill="1" applyBorder="1" applyAlignment="1">
      <alignment horizontal="right" vertical="center"/>
    </xf>
    <xf numFmtId="177" fontId="50" fillId="0" borderId="0" xfId="0" applyNumberFormat="1" applyFont="1" applyFill="1" applyBorder="1" applyAlignment="1">
      <alignment horizontal="right" vertical="center"/>
    </xf>
    <xf numFmtId="177" fontId="46" fillId="0" borderId="0" xfId="0" applyNumberFormat="1" applyFont="1" applyFill="1" applyBorder="1" applyAlignment="1">
      <alignment horizontal="right" vertical="center"/>
    </xf>
    <xf numFmtId="0" fontId="51" fillId="0" borderId="0" xfId="0" applyFont="1" applyFill="1" applyBorder="1" applyAlignment="1">
      <alignment horizontal="left" vertical="top"/>
    </xf>
    <xf numFmtId="0" fontId="50" fillId="0" borderId="0" xfId="0" applyFont="1" applyFill="1" applyBorder="1" applyAlignment="1">
      <alignment vertical="top"/>
    </xf>
    <xf numFmtId="172" fontId="6" fillId="0" borderId="9" xfId="36" applyNumberFormat="1" applyFont="1" applyFill="1" applyBorder="1"/>
    <xf numFmtId="0" fontId="52" fillId="0" borderId="0" xfId="0" applyFont="1" applyFill="1" applyBorder="1" applyAlignment="1">
      <alignment vertical="top"/>
    </xf>
    <xf numFmtId="175" fontId="50" fillId="0" borderId="0" xfId="0" applyNumberFormat="1" applyFont="1" applyFill="1" applyBorder="1" applyAlignment="1">
      <alignment horizontal="right" vertical="center"/>
    </xf>
    <xf numFmtId="175" fontId="46" fillId="0" borderId="0" xfId="0" applyNumberFormat="1" applyFont="1" applyFill="1" applyBorder="1" applyAlignment="1">
      <alignment horizontal="right" vertical="center"/>
    </xf>
    <xf numFmtId="178" fontId="50" fillId="0" borderId="0" xfId="0" applyNumberFormat="1" applyFont="1" applyFill="1" applyBorder="1" applyAlignment="1">
      <alignment horizontal="right" vertical="center"/>
    </xf>
    <xf numFmtId="172" fontId="6" fillId="0" borderId="11" xfId="36" applyNumberFormat="1" applyFont="1" applyFill="1" applyBorder="1"/>
    <xf numFmtId="3" fontId="44" fillId="0" borderId="3" xfId="0" applyNumberFormat="1" applyFont="1" applyFill="1" applyBorder="1" applyAlignment="1">
      <alignment horizontal="right" vertical="top"/>
    </xf>
    <xf numFmtId="0" fontId="0" fillId="0" borderId="1" xfId="0" applyFill="1" applyBorder="1"/>
    <xf numFmtId="3" fontId="0" fillId="0" borderId="9" xfId="0" applyNumberFormat="1" applyFont="1" applyFill="1" applyBorder="1" applyAlignment="1">
      <alignment horizontal="right"/>
    </xf>
    <xf numFmtId="1" fontId="3" fillId="0" borderId="6" xfId="38" applyNumberFormat="1" applyFont="1" applyBorder="1" applyAlignment="1">
      <alignment horizontal="left"/>
    </xf>
    <xf numFmtId="1" fontId="3" fillId="0" borderId="1" xfId="38" applyNumberFormat="1" applyFont="1" applyBorder="1" applyAlignment="1">
      <alignment horizontal="left"/>
    </xf>
    <xf numFmtId="1" fontId="3" fillId="0" borderId="0" xfId="38" applyNumberFormat="1" applyFont="1" applyBorder="1" applyAlignment="1">
      <alignment horizontal="left"/>
    </xf>
    <xf numFmtId="169" fontId="3" fillId="0" borderId="9" xfId="40" applyNumberFormat="1" applyFont="1" applyFill="1" applyBorder="1"/>
    <xf numFmtId="1" fontId="3" fillId="0" borderId="1" xfId="38" applyNumberFormat="1" applyFont="1" applyFill="1" applyBorder="1" applyAlignment="1">
      <alignment horizontal="left"/>
    </xf>
    <xf numFmtId="1" fontId="3" fillId="0" borderId="5" xfId="38" applyNumberFormat="1" applyFont="1" applyFill="1" applyBorder="1" applyAlignment="1">
      <alignment horizontal="left"/>
    </xf>
    <xf numFmtId="169" fontId="3" fillId="0" borderId="5" xfId="40" applyNumberFormat="1" applyFont="1" applyFill="1" applyBorder="1"/>
    <xf numFmtId="169" fontId="3" fillId="0" borderId="2" xfId="40" applyNumberFormat="1" applyFont="1" applyFill="1" applyBorder="1"/>
    <xf numFmtId="3" fontId="3" fillId="0" borderId="8" xfId="38" applyNumberFormat="1" applyFont="1" applyFill="1" applyBorder="1" applyAlignment="1">
      <alignment horizontal="right"/>
    </xf>
    <xf numFmtId="3" fontId="12" fillId="0" borderId="3" xfId="0" applyNumberFormat="1" applyFont="1" applyFill="1" applyBorder="1"/>
    <xf numFmtId="3" fontId="12" fillId="0" borderId="8" xfId="0" applyNumberFormat="1" applyFont="1" applyFill="1" applyBorder="1"/>
    <xf numFmtId="0" fontId="3" fillId="0" borderId="1" xfId="0" applyFont="1" applyFill="1" applyBorder="1"/>
    <xf numFmtId="3" fontId="3" fillId="0" borderId="9" xfId="0" applyNumberFormat="1" applyFont="1" applyFill="1" applyBorder="1"/>
    <xf numFmtId="0" fontId="3" fillId="0" borderId="9" xfId="0" applyFont="1" applyFill="1" applyBorder="1"/>
    <xf numFmtId="3" fontId="3" fillId="0" borderId="11" xfId="0" applyNumberFormat="1" applyFont="1" applyFill="1" applyBorder="1"/>
    <xf numFmtId="0" fontId="31" fillId="0" borderId="5" xfId="0" applyFont="1" applyFill="1" applyBorder="1" applyAlignment="1">
      <alignment horizontal="left"/>
    </xf>
    <xf numFmtId="0" fontId="3" fillId="0" borderId="0" xfId="0" applyFont="1" applyFill="1" applyAlignment="1"/>
    <xf numFmtId="0" fontId="6" fillId="0" borderId="0" xfId="0" applyFont="1" applyFill="1" applyAlignment="1"/>
    <xf numFmtId="0" fontId="6" fillId="0" borderId="5" xfId="0" applyFont="1" applyFill="1" applyBorder="1" applyAlignment="1">
      <alignment horizontal="center"/>
    </xf>
    <xf numFmtId="0" fontId="6" fillId="0" borderId="11" xfId="0" applyFont="1" applyFill="1" applyBorder="1"/>
    <xf numFmtId="3" fontId="44" fillId="0" borderId="8" xfId="0" applyNumberFormat="1" applyFont="1" applyFill="1" applyBorder="1" applyAlignment="1">
      <alignment horizontal="right" vertical="top"/>
    </xf>
    <xf numFmtId="0" fontId="3" fillId="0" borderId="1" xfId="0" applyFont="1" applyFill="1" applyBorder="1" applyAlignment="1">
      <alignment horizontal="left"/>
    </xf>
    <xf numFmtId="3" fontId="42" fillId="0" borderId="0" xfId="0" applyNumberFormat="1" applyFont="1" applyBorder="1" applyAlignment="1">
      <alignment horizontal="right" vertical="top"/>
    </xf>
    <xf numFmtId="3" fontId="6" fillId="0" borderId="2" xfId="0" applyNumberFormat="1" applyFont="1" applyFill="1" applyBorder="1" applyAlignment="1">
      <alignment horizontal="right"/>
    </xf>
    <xf numFmtId="3" fontId="6" fillId="0" borderId="5" xfId="0" applyNumberFormat="1" applyFont="1" applyFill="1" applyBorder="1"/>
    <xf numFmtId="3" fontId="3" fillId="0" borderId="2"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8" xfId="0" applyNumberFormat="1" applyFont="1" applyFill="1" applyBorder="1" applyAlignment="1">
      <alignment horizontal="right"/>
    </xf>
    <xf numFmtId="0" fontId="53" fillId="0" borderId="0" xfId="41" applyFont="1" applyFill="1" applyBorder="1" applyAlignment="1">
      <alignment horizontal="left" vertical="top"/>
    </xf>
    <xf numFmtId="0" fontId="53" fillId="0" borderId="0" xfId="41" applyFont="1" applyFill="1" applyBorder="1" applyAlignment="1">
      <alignment horizontal="right" vertical="top"/>
    </xf>
    <xf numFmtId="0" fontId="41" fillId="0" borderId="0" xfId="41" applyFont="1" applyFill="1" applyBorder="1" applyAlignment="1">
      <alignment horizontal="left" vertical="top"/>
    </xf>
    <xf numFmtId="3" fontId="42" fillId="0" borderId="0" xfId="41" applyNumberFormat="1" applyFont="1" applyFill="1" applyBorder="1" applyAlignment="1">
      <alignment horizontal="right" vertical="top"/>
    </xf>
    <xf numFmtId="0" fontId="43" fillId="0" borderId="0" xfId="41" applyFont="1" applyFill="1" applyBorder="1" applyAlignment="1">
      <alignment horizontal="left" vertical="top"/>
    </xf>
    <xf numFmtId="3" fontId="44" fillId="0" borderId="0" xfId="41" applyNumberFormat="1" applyFont="1" applyFill="1" applyBorder="1" applyAlignment="1">
      <alignment horizontal="right" vertical="top"/>
    </xf>
    <xf numFmtId="0" fontId="28" fillId="0" borderId="0" xfId="41" applyFill="1" applyBorder="1" applyAlignment="1"/>
    <xf numFmtId="0" fontId="3" fillId="0" borderId="0" xfId="0" applyFont="1" applyFill="1" applyBorder="1" applyAlignment="1">
      <alignment horizontal="left" vertical="top" wrapText="1"/>
    </xf>
    <xf numFmtId="170" fontId="6" fillId="0" borderId="0" xfId="0" applyNumberFormat="1" applyFont="1" applyFill="1"/>
    <xf numFmtId="4" fontId="3" fillId="0" borderId="2" xfId="38" applyNumberFormat="1" applyFont="1" applyBorder="1" applyAlignment="1">
      <alignment horizontal="right" indent="2"/>
    </xf>
    <xf numFmtId="1" fontId="12" fillId="0" borderId="0" xfId="0" applyNumberFormat="1" applyFont="1" applyFill="1" applyBorder="1" applyAlignment="1">
      <alignment horizontal="center"/>
    </xf>
    <xf numFmtId="3" fontId="3" fillId="0" borderId="0" xfId="0" applyNumberFormat="1" applyFont="1" applyBorder="1"/>
    <xf numFmtId="0" fontId="31" fillId="0" borderId="5" xfId="38" applyFont="1" applyBorder="1" applyAlignment="1">
      <alignment horizontal="left"/>
    </xf>
    <xf numFmtId="0" fontId="3" fillId="0" borderId="8" xfId="0" applyFont="1" applyBorder="1"/>
    <xf numFmtId="0" fontId="3" fillId="0" borderId="0" xfId="0" applyFont="1" applyBorder="1" applyAlignment="1">
      <alignment horizontal="center"/>
    </xf>
    <xf numFmtId="0" fontId="31" fillId="0" borderId="0" xfId="31" applyFont="1" applyBorder="1" applyAlignment="1">
      <alignment horizontal="left"/>
    </xf>
    <xf numFmtId="0" fontId="0" fillId="0" borderId="0" xfId="0" applyBorder="1" applyAlignment="1"/>
    <xf numFmtId="0" fontId="31" fillId="0" borderId="0" xfId="38" applyFont="1" applyBorder="1" applyAlignment="1">
      <alignment horizontal="left"/>
    </xf>
    <xf numFmtId="2" fontId="12" fillId="0" borderId="0" xfId="0" applyNumberFormat="1" applyFont="1" applyBorder="1" applyAlignment="1">
      <alignment horizontal="left" indent="1"/>
    </xf>
    <xf numFmtId="171" fontId="3" fillId="0" borderId="0" xfId="0" quotePrefix="1" applyNumberFormat="1" applyFont="1" applyBorder="1" applyAlignment="1">
      <alignment horizontal="right"/>
    </xf>
    <xf numFmtId="3" fontId="3" fillId="0" borderId="11" xfId="37" applyNumberFormat="1" applyFont="1" applyFill="1" applyBorder="1"/>
    <xf numFmtId="0" fontId="31" fillId="0" borderId="1" xfId="31" applyFont="1" applyBorder="1" applyAlignment="1">
      <alignment horizontal="left"/>
    </xf>
    <xf numFmtId="0" fontId="6" fillId="0" borderId="9" xfId="0" applyFont="1" applyBorder="1"/>
    <xf numFmtId="1" fontId="3" fillId="0" borderId="0" xfId="0" applyNumberFormat="1" applyFont="1" applyFill="1" applyBorder="1" applyAlignment="1">
      <alignment horizontal="center"/>
    </xf>
    <xf numFmtId="1" fontId="3" fillId="0" borderId="0" xfId="0" applyNumberFormat="1" applyFont="1" applyFill="1" applyBorder="1" applyAlignment="1"/>
    <xf numFmtId="166" fontId="3" fillId="0" borderId="0" xfId="0" applyNumberFormat="1" applyFont="1" applyFill="1" applyBorder="1" applyAlignment="1">
      <alignment horizontal="left"/>
    </xf>
    <xf numFmtId="0" fontId="0" fillId="0" borderId="0" xfId="0" applyFill="1" applyBorder="1"/>
    <xf numFmtId="174" fontId="6" fillId="0" borderId="0" xfId="0" applyNumberFormat="1" applyFont="1" applyBorder="1" applyAlignment="1">
      <alignment horizontal="left" indent="3"/>
    </xf>
    <xf numFmtId="170" fontId="3" fillId="0" borderId="2" xfId="37" applyNumberFormat="1" applyFont="1" applyBorder="1"/>
    <xf numFmtId="0" fontId="3" fillId="0" borderId="8" xfId="37" applyFont="1" applyFill="1" applyBorder="1"/>
    <xf numFmtId="0" fontId="12" fillId="0" borderId="0" xfId="0" applyFont="1" applyFill="1" applyAlignment="1">
      <alignment horizontal="left"/>
    </xf>
    <xf numFmtId="0" fontId="3" fillId="0" borderId="0" xfId="37" applyFont="1" applyFill="1" applyAlignment="1"/>
    <xf numFmtId="0" fontId="43" fillId="0" borderId="0" xfId="0" applyFont="1" applyFill="1" applyBorder="1" applyAlignment="1">
      <alignment horizontal="left" vertical="top"/>
    </xf>
    <xf numFmtId="0" fontId="0" fillId="0" borderId="3" xfId="0" applyFill="1" applyBorder="1" applyAlignment="1"/>
    <xf numFmtId="0" fontId="0" fillId="0" borderId="1" xfId="0" applyFill="1" applyBorder="1" applyAlignment="1"/>
    <xf numFmtId="0" fontId="6" fillId="0" borderId="1" xfId="0" applyFont="1" applyFill="1" applyBorder="1"/>
    <xf numFmtId="1" fontId="6" fillId="0" borderId="1" xfId="0" applyNumberFormat="1" applyFont="1" applyFill="1" applyBorder="1"/>
    <xf numFmtId="1" fontId="6" fillId="0" borderId="5" xfId="0" applyNumberFormat="1" applyFont="1" applyFill="1" applyBorder="1"/>
    <xf numFmtId="3" fontId="14" fillId="0" borderId="1" xfId="0" applyNumberFormat="1" applyFont="1" applyFill="1" applyBorder="1"/>
    <xf numFmtId="0" fontId="0" fillId="0" borderId="0" xfId="0" applyFill="1" applyBorder="1"/>
    <xf numFmtId="1" fontId="6" fillId="0" borderId="0" xfId="31" applyNumberFormat="1" applyFont="1" applyBorder="1"/>
    <xf numFmtId="3" fontId="6" fillId="0" borderId="0" xfId="31" applyNumberFormat="1" applyFont="1" applyBorder="1"/>
    <xf numFmtId="0" fontId="3" fillId="0" borderId="1" xfId="31" applyFont="1" applyFill="1" applyBorder="1" applyAlignment="1">
      <alignment horizontal="center"/>
    </xf>
    <xf numFmtId="0" fontId="3" fillId="0" borderId="5" xfId="31" applyFont="1" applyBorder="1" applyAlignment="1">
      <alignment horizontal="center"/>
    </xf>
    <xf numFmtId="0" fontId="6" fillId="0" borderId="5" xfId="31" applyFont="1" applyBorder="1" applyAlignment="1">
      <alignment horizontal="center"/>
    </xf>
    <xf numFmtId="1" fontId="6" fillId="0" borderId="2" xfId="31" applyNumberFormat="1" applyFont="1" applyFill="1" applyBorder="1"/>
    <xf numFmtId="0" fontId="6" fillId="0" borderId="1" xfId="0" applyFont="1" applyBorder="1"/>
    <xf numFmtId="0" fontId="3" fillId="0" borderId="0" xfId="31" applyFont="1" applyFill="1" applyBorder="1"/>
    <xf numFmtId="0" fontId="3" fillId="0" borderId="0" xfId="31" applyFont="1" applyBorder="1" applyAlignment="1">
      <alignment horizontal="center"/>
    </xf>
    <xf numFmtId="3" fontId="12" fillId="0" borderId="0" xfId="38" applyNumberFormat="1" applyFont="1" applyFill="1" applyBorder="1" applyAlignment="1">
      <alignment horizontal="left" vertical="top" wrapText="1"/>
    </xf>
    <xf numFmtId="0" fontId="12" fillId="0" borderId="6" xfId="0" applyFont="1" applyBorder="1" applyAlignment="1">
      <alignment horizontal="left"/>
    </xf>
    <xf numFmtId="0" fontId="12" fillId="0" borderId="1" xfId="0" applyFont="1" applyBorder="1" applyAlignment="1">
      <alignment horizontal="left"/>
    </xf>
    <xf numFmtId="0" fontId="12" fillId="0" borderId="5" xfId="0" applyFont="1" applyBorder="1" applyAlignment="1">
      <alignment horizontal="left"/>
    </xf>
    <xf numFmtId="49" fontId="12" fillId="0" borderId="0" xfId="38" applyNumberFormat="1" applyFont="1" applyFill="1" applyBorder="1" applyAlignment="1">
      <alignment horizontal="left" vertical="top" wrapText="1"/>
    </xf>
    <xf numFmtId="3" fontId="12" fillId="0" borderId="0" xfId="0" applyNumberFormat="1" applyFont="1" applyFill="1" applyBorder="1" applyAlignment="1">
      <alignment horizontal="left" vertical="top" wrapText="1"/>
    </xf>
    <xf numFmtId="0" fontId="0" fillId="0" borderId="0" xfId="0" applyFill="1" applyAlignment="1">
      <alignment vertical="top" wrapText="1"/>
    </xf>
    <xf numFmtId="0" fontId="3" fillId="0" borderId="0" xfId="0" applyFont="1" applyFill="1" applyAlignment="1">
      <alignment horizontal="left" vertical="top" wrapText="1"/>
    </xf>
    <xf numFmtId="0" fontId="3" fillId="0" borderId="0" xfId="0" applyFont="1" applyFill="1" applyAlignment="1">
      <alignment horizontal="left" vertical="top"/>
    </xf>
    <xf numFmtId="0" fontId="3" fillId="0" borderId="0" xfId="38" applyFont="1" applyFill="1" applyBorder="1" applyAlignment="1">
      <alignment horizontal="left" vertical="top" wrapText="1"/>
    </xf>
    <xf numFmtId="0" fontId="3" fillId="0" borderId="0" xfId="0" applyFont="1" applyAlignment="1">
      <alignment horizontal="left" vertical="top" wrapText="1"/>
    </xf>
    <xf numFmtId="0" fontId="3" fillId="0" borderId="6" xfId="38" applyFont="1" applyFill="1" applyBorder="1" applyAlignment="1">
      <alignment horizontal="center"/>
    </xf>
    <xf numFmtId="0" fontId="3" fillId="0" borderId="1" xfId="38" applyFont="1" applyFill="1" applyBorder="1" applyAlignment="1">
      <alignment horizontal="center"/>
    </xf>
    <xf numFmtId="0" fontId="3" fillId="0" borderId="5" xfId="38" applyFont="1" applyFill="1" applyBorder="1" applyAlignment="1">
      <alignment horizontal="center"/>
    </xf>
    <xf numFmtId="0" fontId="3" fillId="0" borderId="0" xfId="38" applyFont="1" applyFill="1" applyAlignment="1">
      <alignment horizontal="left" wrapText="1"/>
    </xf>
    <xf numFmtId="0" fontId="12" fillId="0" borderId="6" xfId="0" applyFont="1" applyFill="1" applyBorder="1" applyAlignment="1">
      <alignment horizontal="center"/>
    </xf>
    <xf numFmtId="0" fontId="12" fillId="0" borderId="1" xfId="0" applyFont="1" applyFill="1" applyBorder="1" applyAlignment="1">
      <alignment horizontal="center"/>
    </xf>
    <xf numFmtId="0" fontId="12" fillId="0" borderId="5" xfId="0" applyFont="1" applyFill="1" applyBorder="1" applyAlignment="1">
      <alignment horizontal="center"/>
    </xf>
    <xf numFmtId="0" fontId="12" fillId="0" borderId="0" xfId="0" applyFont="1" applyFill="1" applyAlignment="1">
      <alignment horizontal="left" vertical="top" wrapText="1"/>
    </xf>
    <xf numFmtId="0" fontId="12" fillId="0" borderId="0" xfId="31" applyFont="1" applyFill="1" applyAlignment="1">
      <alignment horizontal="left" wrapText="1"/>
    </xf>
    <xf numFmtId="0" fontId="6"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6" fillId="0" borderId="0" xfId="0" applyFont="1" applyFill="1" applyAlignment="1">
      <alignment horizontal="left" vertical="top" wrapText="1"/>
    </xf>
    <xf numFmtId="0" fontId="3" fillId="0" borderId="0" xfId="0" applyFont="1" applyFill="1" applyBorder="1" applyAlignment="1">
      <alignment horizontal="left" vertical="top" wrapText="1"/>
    </xf>
    <xf numFmtId="0" fontId="3" fillId="0" borderId="0" xfId="37" applyFont="1" applyFill="1" applyAlignment="1">
      <alignment horizontal="left" vertical="top" wrapText="1"/>
    </xf>
    <xf numFmtId="0" fontId="3" fillId="0" borderId="0" xfId="0" applyFont="1" applyFill="1" applyAlignment="1"/>
    <xf numFmtId="0" fontId="6" fillId="0" borderId="0" xfId="0" applyFont="1" applyFill="1" applyAlignment="1"/>
    <xf numFmtId="0" fontId="6"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3" fillId="0" borderId="0"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Fill="1" applyBorder="1" applyAlignment="1">
      <alignment horizontal="left"/>
    </xf>
    <xf numFmtId="0" fontId="0" fillId="0" borderId="1" xfId="0" applyBorder="1" applyAlignment="1"/>
    <xf numFmtId="0" fontId="0" fillId="0" borderId="5" xfId="0" applyBorder="1" applyAlignment="1"/>
    <xf numFmtId="0" fontId="3" fillId="0" borderId="0" xfId="38" applyFont="1" applyFill="1" applyBorder="1" applyAlignment="1">
      <alignment horizontal="left" vertical="top"/>
    </xf>
    <xf numFmtId="0" fontId="0" fillId="0" borderId="0" xfId="0" applyNumberFormat="1" applyFont="1" applyFill="1" applyBorder="1" applyAlignment="1">
      <alignment horizontal="left"/>
    </xf>
    <xf numFmtId="0" fontId="0" fillId="0" borderId="0" xfId="0" applyFill="1" applyBorder="1" applyAlignment="1"/>
    <xf numFmtId="0" fontId="0" fillId="0" borderId="0" xfId="0" applyFont="1" applyFill="1" applyBorder="1" applyAlignment="1">
      <alignment horizontal="left" vertical="top" wrapText="1"/>
    </xf>
    <xf numFmtId="0" fontId="41" fillId="0" borderId="0" xfId="0" applyFont="1" applyFill="1" applyBorder="1" applyAlignment="1">
      <alignment horizontal="left" vertical="top"/>
    </xf>
    <xf numFmtId="0" fontId="0" fillId="0" borderId="0" xfId="0" applyFill="1" applyBorder="1"/>
    <xf numFmtId="0" fontId="43" fillId="0" borderId="0" xfId="0" applyFont="1" applyFill="1" applyBorder="1" applyAlignment="1">
      <alignment horizontal="left" vertical="top"/>
    </xf>
    <xf numFmtId="0" fontId="47" fillId="0" borderId="0" xfId="0" applyFont="1" applyFill="1" applyBorder="1" applyAlignment="1">
      <alignment horizontal="left" vertical="center"/>
    </xf>
    <xf numFmtId="0" fontId="47" fillId="0" borderId="0" xfId="0" applyFont="1" applyFill="1" applyBorder="1" applyAlignment="1">
      <alignment horizontal="right" vertical="center"/>
    </xf>
    <xf numFmtId="0" fontId="6" fillId="0" borderId="0" xfId="0" applyFont="1" applyAlignment="1">
      <alignment horizontal="left" vertical="top" wrapText="1"/>
    </xf>
    <xf numFmtId="0" fontId="0" fillId="0" borderId="0" xfId="0" applyAlignment="1">
      <alignment wrapText="1"/>
    </xf>
    <xf numFmtId="0" fontId="0" fillId="0" borderId="0" xfId="0" applyAlignment="1">
      <alignment horizontal="left" vertical="top"/>
    </xf>
    <xf numFmtId="0" fontId="52" fillId="0" borderId="0" xfId="0" applyFont="1" applyFill="1" applyBorder="1" applyAlignment="1">
      <alignment horizontal="left" vertical="center"/>
    </xf>
    <xf numFmtId="0" fontId="52" fillId="0" borderId="0" xfId="0" applyFont="1" applyFill="1" applyBorder="1" applyAlignment="1">
      <alignment horizontal="right" vertical="center"/>
    </xf>
    <xf numFmtId="0" fontId="52" fillId="0" borderId="0" xfId="0" applyFont="1" applyFill="1" applyBorder="1" applyAlignment="1">
      <alignment horizontal="left" vertical="top"/>
    </xf>
    <xf numFmtId="0" fontId="46" fillId="0" borderId="0" xfId="0" applyFont="1" applyFill="1" applyBorder="1" applyAlignment="1">
      <alignment horizontal="left" vertical="top"/>
    </xf>
    <xf numFmtId="0" fontId="6" fillId="0" borderId="6" xfId="0" applyFont="1" applyFill="1" applyBorder="1" applyAlignment="1"/>
    <xf numFmtId="0" fontId="6" fillId="0" borderId="1" xfId="0" applyFont="1" applyFill="1" applyBorder="1" applyAlignment="1"/>
    <xf numFmtId="0" fontId="6" fillId="0" borderId="5" xfId="0" applyFont="1" applyFill="1" applyBorder="1" applyAlignment="1"/>
    <xf numFmtId="3" fontId="6" fillId="0" borderId="6" xfId="0" applyNumberFormat="1" applyFont="1" applyFill="1" applyBorder="1" applyAlignment="1"/>
    <xf numFmtId="3" fontId="6" fillId="0" borderId="1" xfId="0" applyNumberFormat="1" applyFont="1" applyFill="1" applyBorder="1" applyAlignment="1"/>
    <xf numFmtId="3" fontId="6" fillId="0" borderId="5" xfId="0" applyNumberFormat="1" applyFont="1" applyFill="1" applyBorder="1" applyAlignment="1"/>
    <xf numFmtId="0" fontId="12" fillId="0" borderId="0" xfId="0" applyFont="1" applyBorder="1" applyAlignment="1">
      <alignment horizontal="left" vertical="top" wrapText="1"/>
    </xf>
    <xf numFmtId="0" fontId="12" fillId="0" borderId="6" xfId="0" applyFont="1" applyFill="1" applyBorder="1" applyAlignment="1">
      <alignment vertical="top"/>
    </xf>
    <xf numFmtId="0" fontId="12" fillId="0" borderId="1" xfId="0" applyFont="1" applyFill="1" applyBorder="1" applyAlignment="1">
      <alignment vertical="top"/>
    </xf>
    <xf numFmtId="0" fontId="12" fillId="0" borderId="5" xfId="0" applyFont="1" applyFill="1" applyBorder="1" applyAlignment="1">
      <alignment vertical="top"/>
    </xf>
    <xf numFmtId="3" fontId="6" fillId="0" borderId="6" xfId="0" applyNumberFormat="1" applyFont="1" applyFill="1" applyBorder="1" applyAlignment="1">
      <alignment vertical="top"/>
    </xf>
    <xf numFmtId="3" fontId="6" fillId="0" borderId="1" xfId="0" applyNumberFormat="1" applyFont="1" applyFill="1" applyBorder="1" applyAlignment="1">
      <alignment vertical="top"/>
    </xf>
    <xf numFmtId="3" fontId="6" fillId="0" borderId="5" xfId="0" applyNumberFormat="1" applyFont="1" applyFill="1" applyBorder="1" applyAlignment="1">
      <alignment vertical="top"/>
    </xf>
    <xf numFmtId="1" fontId="3" fillId="0" borderId="7" xfId="38" quotePrefix="1" applyNumberFormat="1" applyFont="1" applyBorder="1" applyAlignment="1">
      <alignment horizontal="right"/>
    </xf>
    <xf numFmtId="3" fontId="3" fillId="0" borderId="4" xfId="0" applyNumberFormat="1" applyFont="1" applyFill="1" applyBorder="1" applyAlignment="1">
      <alignment horizontal="righ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Comma" xfId="36" builtinId="3"/>
    <cellStyle name="Comma 2" xfId="39"/>
    <cellStyle name="Komma 2" xfId="25"/>
    <cellStyle name="Komma 2 2" xfId="40"/>
    <cellStyle name="Normal" xfId="0" builtinId="0"/>
    <cellStyle name="Normal 2" xfId="26"/>
    <cellStyle name="Normal 3" xfId="41"/>
    <cellStyle name="Percent" xfId="28" builtinId="5"/>
    <cellStyle name="Percent 2" xfId="27"/>
    <cellStyle name="Procent 2" xfId="29"/>
    <cellStyle name="Standaard 2" xfId="30"/>
    <cellStyle name="Standaard 3" xfId="31"/>
    <cellStyle name="Standaard 3 2" xfId="38"/>
    <cellStyle name="Standaard 4" xfId="32"/>
    <cellStyle name="Standaard 5" xfId="33"/>
    <cellStyle name="Standaard 6" xfId="35"/>
    <cellStyle name="Standaard 7" xfId="37"/>
    <cellStyle name="Standaard_Blad1"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257175</xdr:colOff>
          <xdr:row>43</xdr:row>
          <xdr:rowOff>85725</xdr:rowOff>
        </xdr:to>
        <xdr:sp macro="" textlink="">
          <xdr:nvSpPr>
            <xdr:cNvPr id="35841" name="Control 1" hidden="1">
              <a:extLst>
                <a:ext uri="{63B3BB69-23CF-44E3-9099-C40C66FF867C}">
                  <a14:compatExt spid="_x0000_s35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295275</xdr:colOff>
          <xdr:row>43</xdr:row>
          <xdr:rowOff>66675</xdr:rowOff>
        </xdr:to>
        <xdr:sp macro="" textlink="">
          <xdr:nvSpPr>
            <xdr:cNvPr id="35842" name="Control 2" hidden="1">
              <a:extLst>
                <a:ext uri="{63B3BB69-23CF-44E3-9099-C40C66FF867C}">
                  <a14:compatExt spid="_x0000_s3584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abSelected="1" workbookViewId="0"/>
  </sheetViews>
  <sheetFormatPr defaultRowHeight="12.75"/>
  <cols>
    <col min="1" max="1" width="58.42578125" bestFit="1" customWidth="1"/>
    <col min="2" max="12" width="9.140625" customWidth="1"/>
    <col min="14" max="14" width="9.140625" customWidth="1"/>
    <col min="17" max="17" width="15" customWidth="1"/>
    <col min="18" max="18" width="19.140625" style="601" customWidth="1"/>
  </cols>
  <sheetData>
    <row r="1" spans="1:18" ht="14.25">
      <c r="A1" s="44" t="s">
        <v>236</v>
      </c>
      <c r="B1" s="355" t="s">
        <v>240</v>
      </c>
      <c r="C1" s="12"/>
      <c r="D1" s="12"/>
      <c r="E1" s="12"/>
      <c r="F1" s="12"/>
      <c r="G1" s="356"/>
      <c r="H1" s="356"/>
      <c r="I1" s="357"/>
      <c r="J1" s="358"/>
      <c r="K1" s="358"/>
      <c r="L1" s="358"/>
      <c r="M1" s="356"/>
      <c r="N1" s="359"/>
      <c r="O1" s="360"/>
      <c r="P1" s="360"/>
      <c r="Q1" s="361"/>
      <c r="R1" s="591"/>
    </row>
    <row r="2" spans="1:18">
      <c r="A2" s="44"/>
      <c r="B2" s="355"/>
      <c r="C2" s="12"/>
      <c r="D2" s="12"/>
      <c r="E2" s="12"/>
      <c r="F2" s="12"/>
      <c r="G2" s="356"/>
      <c r="H2" s="356"/>
      <c r="I2" s="357"/>
      <c r="J2" s="358"/>
      <c r="K2" s="358"/>
      <c r="L2" s="358"/>
      <c r="M2" s="356"/>
      <c r="N2" s="362"/>
      <c r="O2" s="360"/>
      <c r="P2" s="360"/>
      <c r="Q2" s="361"/>
      <c r="R2" s="591"/>
    </row>
    <row r="3" spans="1:18">
      <c r="A3" s="174"/>
      <c r="B3" s="175">
        <v>2004</v>
      </c>
      <c r="C3" s="176">
        <v>2005</v>
      </c>
      <c r="D3" s="176">
        <v>2006</v>
      </c>
      <c r="E3" s="176">
        <v>2007</v>
      </c>
      <c r="F3" s="177">
        <v>2008</v>
      </c>
      <c r="G3" s="178">
        <v>2009</v>
      </c>
      <c r="H3" s="177">
        <v>2010</v>
      </c>
      <c r="I3" s="177">
        <v>2011</v>
      </c>
      <c r="J3" s="176">
        <v>2012</v>
      </c>
      <c r="K3" s="176">
        <v>2013</v>
      </c>
      <c r="L3" s="176">
        <v>2014</v>
      </c>
      <c r="M3" s="176">
        <v>2015</v>
      </c>
      <c r="N3" s="176">
        <v>2016</v>
      </c>
      <c r="O3" s="179">
        <v>2017</v>
      </c>
      <c r="P3" s="360"/>
      <c r="Q3" s="360"/>
      <c r="R3" s="592"/>
    </row>
    <row r="4" spans="1:18">
      <c r="A4" s="174"/>
      <c r="B4" s="779" t="s">
        <v>114</v>
      </c>
      <c r="C4" s="780"/>
      <c r="D4" s="780"/>
      <c r="E4" s="780"/>
      <c r="F4" s="780"/>
      <c r="G4" s="780"/>
      <c r="H4" s="780"/>
      <c r="I4" s="780"/>
      <c r="J4" s="780"/>
      <c r="K4" s="780"/>
      <c r="L4" s="780"/>
      <c r="M4" s="780"/>
      <c r="N4" s="780"/>
      <c r="O4" s="781"/>
      <c r="P4" s="360"/>
      <c r="Q4" s="360"/>
      <c r="R4" s="592"/>
    </row>
    <row r="5" spans="1:18">
      <c r="A5" s="33" t="s">
        <v>65</v>
      </c>
      <c r="B5" s="36">
        <v>37454</v>
      </c>
      <c r="C5" s="37">
        <v>44580</v>
      </c>
      <c r="D5" s="37">
        <v>44799</v>
      </c>
      <c r="E5" s="37">
        <v>43831</v>
      </c>
      <c r="F5" s="28">
        <v>41599</v>
      </c>
      <c r="G5" s="38">
        <v>40312</v>
      </c>
      <c r="H5" s="39">
        <v>39293</v>
      </c>
      <c r="I5" s="38">
        <v>39866</v>
      </c>
      <c r="J5" s="40">
        <v>38666</v>
      </c>
      <c r="K5" s="40">
        <v>39653</v>
      </c>
      <c r="L5" s="363">
        <v>41400</v>
      </c>
      <c r="M5" s="40">
        <v>38446</v>
      </c>
      <c r="N5" s="363">
        <v>33056</v>
      </c>
      <c r="O5" s="364">
        <v>31625</v>
      </c>
      <c r="P5" s="174"/>
      <c r="Q5" s="182"/>
      <c r="R5" s="593"/>
    </row>
    <row r="6" spans="1:18">
      <c r="A6" s="192"/>
      <c r="B6" s="366"/>
      <c r="C6" s="366"/>
      <c r="D6" s="366"/>
      <c r="E6" s="196"/>
      <c r="F6" s="193"/>
      <c r="G6" s="194"/>
      <c r="H6" s="194"/>
      <c r="I6" s="194"/>
      <c r="J6" s="195"/>
      <c r="K6" s="200"/>
      <c r="L6" s="356"/>
      <c r="M6" s="200"/>
      <c r="N6" s="356"/>
      <c r="O6" s="367"/>
      <c r="P6" s="368"/>
      <c r="Q6" s="368"/>
      <c r="R6" s="593"/>
    </row>
    <row r="7" spans="1:18">
      <c r="A7" s="197" t="s">
        <v>59</v>
      </c>
      <c r="B7" s="27">
        <v>22768</v>
      </c>
      <c r="C7" s="18">
        <v>21029</v>
      </c>
      <c r="D7" s="27">
        <v>20344</v>
      </c>
      <c r="E7" s="27">
        <v>19847</v>
      </c>
      <c r="F7" s="27">
        <v>18742</v>
      </c>
      <c r="G7" s="18">
        <v>18068</v>
      </c>
      <c r="H7" s="18">
        <v>17694</v>
      </c>
      <c r="I7" s="18">
        <v>18056</v>
      </c>
      <c r="J7" s="18">
        <v>16991</v>
      </c>
      <c r="K7" s="369">
        <v>16081</v>
      </c>
      <c r="L7" s="369">
        <v>13803</v>
      </c>
      <c r="M7" s="369">
        <v>13778</v>
      </c>
      <c r="N7" s="369">
        <v>13350</v>
      </c>
      <c r="O7" s="370">
        <v>13346</v>
      </c>
      <c r="P7" s="368"/>
      <c r="Q7" s="368"/>
      <c r="R7" s="593"/>
    </row>
    <row r="8" spans="1:18">
      <c r="A8" s="197"/>
      <c r="B8" s="371"/>
      <c r="C8" s="371"/>
      <c r="D8" s="371"/>
      <c r="E8" s="27"/>
      <c r="F8" s="27"/>
      <c r="G8" s="18"/>
      <c r="H8" s="18"/>
      <c r="I8" s="18"/>
      <c r="J8" s="18"/>
      <c r="K8" s="369"/>
      <c r="L8" s="356"/>
      <c r="M8" s="369"/>
      <c r="N8" s="356"/>
      <c r="O8" s="367"/>
      <c r="P8" s="372"/>
      <c r="Q8" s="372"/>
      <c r="R8" s="594"/>
    </row>
    <row r="9" spans="1:18">
      <c r="A9" s="197" t="s">
        <v>60</v>
      </c>
      <c r="B9" s="27">
        <v>11361</v>
      </c>
      <c r="C9" s="18">
        <v>19821</v>
      </c>
      <c r="D9" s="27">
        <v>20642</v>
      </c>
      <c r="E9" s="27">
        <v>20871</v>
      </c>
      <c r="F9" s="27">
        <v>20114</v>
      </c>
      <c r="G9" s="27">
        <v>19532</v>
      </c>
      <c r="H9" s="27">
        <v>19588</v>
      </c>
      <c r="I9" s="27">
        <v>20160</v>
      </c>
      <c r="J9" s="18">
        <v>20565</v>
      </c>
      <c r="K9" s="18">
        <v>22484</v>
      </c>
      <c r="L9" s="369">
        <v>25443</v>
      </c>
      <c r="M9" s="18">
        <v>22317</v>
      </c>
      <c r="N9" s="369">
        <v>17269</v>
      </c>
      <c r="O9" s="370">
        <v>15616</v>
      </c>
      <c r="P9" s="374"/>
      <c r="Q9" s="374"/>
      <c r="R9" s="595"/>
    </row>
    <row r="10" spans="1:18">
      <c r="A10" s="198" t="s">
        <v>251</v>
      </c>
      <c r="B10" s="27">
        <v>6676</v>
      </c>
      <c r="C10" s="27">
        <v>8389</v>
      </c>
      <c r="D10" s="27">
        <v>7149</v>
      </c>
      <c r="E10" s="27">
        <v>6151</v>
      </c>
      <c r="F10" s="27">
        <v>5857</v>
      </c>
      <c r="G10" s="27">
        <v>5613</v>
      </c>
      <c r="H10" s="27">
        <v>5964</v>
      </c>
      <c r="I10" s="27">
        <v>6343</v>
      </c>
      <c r="J10" s="27">
        <v>6403</v>
      </c>
      <c r="K10" s="27">
        <v>6328</v>
      </c>
      <c r="L10" s="18">
        <v>6536</v>
      </c>
      <c r="M10" s="27">
        <v>6358</v>
      </c>
      <c r="N10" s="18">
        <v>6509</v>
      </c>
      <c r="O10" s="370">
        <v>6612</v>
      </c>
      <c r="P10" s="374"/>
      <c r="Q10" s="374"/>
      <c r="R10" s="595"/>
    </row>
    <row r="11" spans="1:18">
      <c r="A11" s="375" t="s">
        <v>120</v>
      </c>
      <c r="B11" s="369">
        <v>6662</v>
      </c>
      <c r="C11" s="369">
        <v>8347</v>
      </c>
      <c r="D11" s="369">
        <v>7078</v>
      </c>
      <c r="E11" s="369">
        <v>6068</v>
      </c>
      <c r="F11" s="369">
        <v>5744</v>
      </c>
      <c r="G11" s="369">
        <v>5488</v>
      </c>
      <c r="H11" s="369">
        <v>5823</v>
      </c>
      <c r="I11" s="369">
        <v>6197</v>
      </c>
      <c r="J11" s="369">
        <v>6255</v>
      </c>
      <c r="K11" s="369">
        <v>6173</v>
      </c>
      <c r="L11" s="369">
        <v>6401</v>
      </c>
      <c r="M11" s="369">
        <v>6258</v>
      </c>
      <c r="N11" s="369">
        <v>6354</v>
      </c>
      <c r="O11" s="370">
        <v>6428</v>
      </c>
      <c r="P11" s="217"/>
      <c r="Q11" s="217"/>
      <c r="R11" s="595"/>
    </row>
    <row r="12" spans="1:18" ht="14.25">
      <c r="A12" s="376" t="s">
        <v>313</v>
      </c>
      <c r="B12" s="369">
        <v>14</v>
      </c>
      <c r="C12" s="369">
        <v>42</v>
      </c>
      <c r="D12" s="369">
        <v>71</v>
      </c>
      <c r="E12" s="369">
        <v>83</v>
      </c>
      <c r="F12" s="369">
        <v>113</v>
      </c>
      <c r="G12" s="369">
        <v>125</v>
      </c>
      <c r="H12" s="369">
        <v>141</v>
      </c>
      <c r="I12" s="369">
        <v>146</v>
      </c>
      <c r="J12" s="369">
        <v>148</v>
      </c>
      <c r="K12" s="369">
        <v>155</v>
      </c>
      <c r="L12" s="356">
        <v>135</v>
      </c>
      <c r="M12" s="369">
        <v>100</v>
      </c>
      <c r="N12" s="369">
        <v>155</v>
      </c>
      <c r="O12" s="367">
        <v>184</v>
      </c>
      <c r="P12" s="377"/>
      <c r="Q12" s="377"/>
      <c r="R12" s="596"/>
    </row>
    <row r="13" spans="1:18">
      <c r="A13" s="378" t="s">
        <v>250</v>
      </c>
      <c r="B13" s="369"/>
      <c r="C13" s="369"/>
      <c r="D13" s="369"/>
      <c r="E13" s="369"/>
      <c r="F13" s="369"/>
      <c r="G13" s="369"/>
      <c r="H13" s="369"/>
      <c r="I13" s="369"/>
      <c r="J13" s="369"/>
      <c r="K13" s="369"/>
      <c r="L13" s="369"/>
      <c r="M13" s="369"/>
      <c r="N13" s="369"/>
      <c r="O13" s="370"/>
      <c r="P13" s="377"/>
      <c r="Q13" s="377"/>
      <c r="R13" s="596"/>
    </row>
    <row r="14" spans="1:18">
      <c r="A14" s="375" t="s">
        <v>9</v>
      </c>
      <c r="B14" s="369">
        <v>1767</v>
      </c>
      <c r="C14" s="369">
        <v>4246</v>
      </c>
      <c r="D14" s="369">
        <v>4755</v>
      </c>
      <c r="E14" s="369">
        <v>4874</v>
      </c>
      <c r="F14" s="369">
        <v>5071</v>
      </c>
      <c r="G14" s="369">
        <v>4999</v>
      </c>
      <c r="H14" s="369">
        <v>4844</v>
      </c>
      <c r="I14" s="369">
        <v>4440</v>
      </c>
      <c r="J14" s="369">
        <v>3981</v>
      </c>
      <c r="K14" s="369">
        <v>3891</v>
      </c>
      <c r="L14" s="369">
        <v>3529</v>
      </c>
      <c r="M14" s="369">
        <v>4324</v>
      </c>
      <c r="N14" s="369">
        <v>4231</v>
      </c>
      <c r="O14" s="370">
        <v>4372</v>
      </c>
      <c r="P14" s="377"/>
      <c r="Q14" s="377"/>
      <c r="R14" s="597"/>
    </row>
    <row r="15" spans="1:18">
      <c r="A15" s="376" t="s">
        <v>259</v>
      </c>
      <c r="B15" s="369">
        <v>2418</v>
      </c>
      <c r="C15" s="369">
        <v>6564</v>
      </c>
      <c r="D15" s="369">
        <v>8000</v>
      </c>
      <c r="E15" s="369">
        <v>8929</v>
      </c>
      <c r="F15" s="369">
        <v>8413</v>
      </c>
      <c r="G15" s="369">
        <v>8036</v>
      </c>
      <c r="H15" s="369">
        <v>7937</v>
      </c>
      <c r="I15" s="369">
        <v>8606</v>
      </c>
      <c r="J15" s="369">
        <v>9377</v>
      </c>
      <c r="K15" s="369">
        <v>11279</v>
      </c>
      <c r="L15" s="369">
        <v>13985</v>
      </c>
      <c r="M15" s="369">
        <v>10340</v>
      </c>
      <c r="N15" s="369">
        <v>5597</v>
      </c>
      <c r="O15" s="370">
        <v>3790</v>
      </c>
      <c r="P15" s="379"/>
      <c r="Q15" s="379"/>
      <c r="R15" s="598"/>
    </row>
    <row r="16" spans="1:18">
      <c r="A16" s="380" t="s">
        <v>64</v>
      </c>
      <c r="B16" s="369" t="s">
        <v>52</v>
      </c>
      <c r="C16" s="369">
        <v>4939</v>
      </c>
      <c r="D16" s="369">
        <v>6154</v>
      </c>
      <c r="E16" s="369">
        <v>6730</v>
      </c>
      <c r="F16" s="369">
        <v>6113</v>
      </c>
      <c r="G16" s="369">
        <v>5123</v>
      </c>
      <c r="H16" s="369">
        <v>5284</v>
      </c>
      <c r="I16" s="369">
        <v>5547</v>
      </c>
      <c r="J16" s="369">
        <v>5655</v>
      </c>
      <c r="K16" s="369">
        <v>5353</v>
      </c>
      <c r="L16" s="369">
        <v>4039</v>
      </c>
      <c r="M16" s="369">
        <v>3665</v>
      </c>
      <c r="N16" s="369">
        <v>3074</v>
      </c>
      <c r="O16" s="370">
        <v>2589</v>
      </c>
      <c r="P16" s="356"/>
      <c r="Q16" s="356"/>
      <c r="R16" s="598"/>
    </row>
    <row r="17" spans="1:18">
      <c r="A17" s="380" t="s">
        <v>271</v>
      </c>
      <c r="B17" s="369" t="s">
        <v>52</v>
      </c>
      <c r="C17" s="369">
        <v>1169</v>
      </c>
      <c r="D17" s="369">
        <v>1270</v>
      </c>
      <c r="E17" s="369">
        <v>1402</v>
      </c>
      <c r="F17" s="369">
        <v>1333</v>
      </c>
      <c r="G17" s="369">
        <v>2089</v>
      </c>
      <c r="H17" s="369">
        <v>1848</v>
      </c>
      <c r="I17" s="369">
        <v>2260</v>
      </c>
      <c r="J17" s="369">
        <v>2767</v>
      </c>
      <c r="K17" s="369">
        <v>4809</v>
      </c>
      <c r="L17" s="369">
        <v>4635</v>
      </c>
      <c r="M17" s="369">
        <v>3268</v>
      </c>
      <c r="N17" s="369">
        <v>1169</v>
      </c>
      <c r="O17" s="370">
        <v>240</v>
      </c>
      <c r="P17" s="356"/>
      <c r="Q17" s="356"/>
      <c r="R17" s="598"/>
    </row>
    <row r="18" spans="1:18">
      <c r="A18" s="380" t="s">
        <v>252</v>
      </c>
      <c r="B18" s="369" t="s">
        <v>52</v>
      </c>
      <c r="C18" s="369">
        <v>433</v>
      </c>
      <c r="D18" s="369">
        <v>531</v>
      </c>
      <c r="E18" s="369">
        <v>723</v>
      </c>
      <c r="F18" s="369">
        <v>914</v>
      </c>
      <c r="G18" s="369">
        <v>767</v>
      </c>
      <c r="H18" s="369">
        <v>701</v>
      </c>
      <c r="I18" s="369">
        <v>710</v>
      </c>
      <c r="J18" s="369">
        <v>885</v>
      </c>
      <c r="K18" s="369">
        <v>990</v>
      </c>
      <c r="L18" s="369">
        <v>1011</v>
      </c>
      <c r="M18" s="369">
        <v>1056</v>
      </c>
      <c r="N18" s="369">
        <v>904</v>
      </c>
      <c r="O18" s="370">
        <v>858</v>
      </c>
      <c r="P18" s="356"/>
      <c r="Q18" s="356"/>
      <c r="R18" s="598"/>
    </row>
    <row r="19" spans="1:18">
      <c r="A19" s="380" t="s">
        <v>111</v>
      </c>
      <c r="B19" s="369" t="s">
        <v>52</v>
      </c>
      <c r="C19" s="369">
        <v>23</v>
      </c>
      <c r="D19" s="369">
        <v>45</v>
      </c>
      <c r="E19" s="369">
        <v>74</v>
      </c>
      <c r="F19" s="369">
        <v>53</v>
      </c>
      <c r="G19" s="369">
        <v>57</v>
      </c>
      <c r="H19" s="369">
        <v>104</v>
      </c>
      <c r="I19" s="369">
        <v>89</v>
      </c>
      <c r="J19" s="369">
        <v>70</v>
      </c>
      <c r="K19" s="369">
        <v>68</v>
      </c>
      <c r="L19" s="369">
        <v>75</v>
      </c>
      <c r="M19" s="369">
        <v>37</v>
      </c>
      <c r="N19" s="369">
        <v>47</v>
      </c>
      <c r="O19" s="367">
        <v>44</v>
      </c>
      <c r="P19" s="356"/>
      <c r="Q19" s="356"/>
      <c r="R19" s="598"/>
    </row>
    <row r="20" spans="1:18" ht="14.25">
      <c r="A20" s="380" t="s">
        <v>314</v>
      </c>
      <c r="B20" s="369"/>
      <c r="C20" s="369"/>
      <c r="D20" s="369"/>
      <c r="E20" s="369"/>
      <c r="F20" s="369"/>
      <c r="G20" s="369"/>
      <c r="H20" s="369"/>
      <c r="I20" s="369"/>
      <c r="J20" s="369"/>
      <c r="K20" s="369">
        <v>59</v>
      </c>
      <c r="L20" s="369">
        <v>4225</v>
      </c>
      <c r="M20" s="369">
        <v>2314</v>
      </c>
      <c r="N20" s="369">
        <v>403</v>
      </c>
      <c r="O20" s="370">
        <v>59</v>
      </c>
      <c r="P20" s="356"/>
      <c r="Q20" s="356"/>
      <c r="R20" s="598"/>
    </row>
    <row r="21" spans="1:18" ht="14.25">
      <c r="A21" s="378" t="s">
        <v>315</v>
      </c>
      <c r="B21" s="369">
        <v>500</v>
      </c>
      <c r="C21" s="369">
        <v>622</v>
      </c>
      <c r="D21" s="369">
        <v>738</v>
      </c>
      <c r="E21" s="369">
        <v>917</v>
      </c>
      <c r="F21" s="369">
        <v>773</v>
      </c>
      <c r="G21" s="369">
        <v>884</v>
      </c>
      <c r="H21" s="369">
        <v>843</v>
      </c>
      <c r="I21" s="369">
        <v>771</v>
      </c>
      <c r="J21" s="369">
        <v>804</v>
      </c>
      <c r="K21" s="381">
        <v>986</v>
      </c>
      <c r="L21" s="369">
        <v>1393</v>
      </c>
      <c r="M21" s="381">
        <v>1295</v>
      </c>
      <c r="N21" s="369">
        <v>932</v>
      </c>
      <c r="O21" s="370">
        <v>842</v>
      </c>
      <c r="P21" s="356"/>
      <c r="Q21" s="356"/>
      <c r="R21" s="598"/>
    </row>
    <row r="22" spans="1:18">
      <c r="A22" s="197"/>
      <c r="B22" s="360"/>
      <c r="C22" s="360"/>
      <c r="D22" s="360"/>
      <c r="E22" s="27"/>
      <c r="F22" s="27"/>
      <c r="G22" s="27"/>
      <c r="H22" s="27"/>
      <c r="I22" s="27"/>
      <c r="J22" s="27"/>
      <c r="K22" s="27"/>
      <c r="L22" s="27"/>
      <c r="M22" s="27"/>
      <c r="N22" s="27"/>
      <c r="O22" s="599"/>
      <c r="P22" s="356"/>
      <c r="Q22" s="356"/>
      <c r="R22" s="598"/>
    </row>
    <row r="23" spans="1:18">
      <c r="A23" s="197" t="s">
        <v>61</v>
      </c>
      <c r="B23" s="18">
        <v>3325</v>
      </c>
      <c r="C23" s="18">
        <v>3730</v>
      </c>
      <c r="D23" s="18">
        <v>3813</v>
      </c>
      <c r="E23" s="18">
        <v>3113</v>
      </c>
      <c r="F23" s="18">
        <v>2743</v>
      </c>
      <c r="G23" s="18">
        <v>2712</v>
      </c>
      <c r="H23" s="18">
        <v>2011</v>
      </c>
      <c r="I23" s="18">
        <v>1650</v>
      </c>
      <c r="J23" s="18">
        <v>1110</v>
      </c>
      <c r="K23" s="369">
        <v>1088</v>
      </c>
      <c r="L23" s="369">
        <v>2154</v>
      </c>
      <c r="M23" s="369">
        <v>2351</v>
      </c>
      <c r="N23" s="369">
        <v>2437</v>
      </c>
      <c r="O23" s="392">
        <v>2663</v>
      </c>
      <c r="P23" s="356"/>
      <c r="Q23" s="356"/>
      <c r="R23" s="598"/>
    </row>
    <row r="24" spans="1:18" ht="14.25">
      <c r="A24" s="198" t="s">
        <v>316</v>
      </c>
      <c r="B24" s="18">
        <v>2252</v>
      </c>
      <c r="C24" s="18">
        <v>2301</v>
      </c>
      <c r="D24" s="18">
        <v>2460</v>
      </c>
      <c r="E24" s="18">
        <v>2133</v>
      </c>
      <c r="F24" s="18">
        <v>2031</v>
      </c>
      <c r="G24" s="18">
        <v>2039</v>
      </c>
      <c r="H24" s="18">
        <v>918</v>
      </c>
      <c r="I24" s="393"/>
      <c r="J24" s="356"/>
      <c r="K24" s="356"/>
      <c r="L24" s="356"/>
      <c r="M24" s="356"/>
      <c r="N24" s="356"/>
      <c r="O24" s="367"/>
      <c r="P24" s="379"/>
      <c r="Q24" s="379"/>
      <c r="R24" s="598"/>
    </row>
    <row r="25" spans="1:18">
      <c r="A25" s="376" t="s">
        <v>120</v>
      </c>
      <c r="B25" s="369" t="s">
        <v>52</v>
      </c>
      <c r="C25" s="369">
        <v>2277</v>
      </c>
      <c r="D25" s="369">
        <v>2446</v>
      </c>
      <c r="E25" s="369">
        <v>2113</v>
      </c>
      <c r="F25" s="369">
        <v>2027</v>
      </c>
      <c r="G25" s="369">
        <v>2017</v>
      </c>
      <c r="H25" s="369">
        <v>904</v>
      </c>
      <c r="I25" s="394"/>
      <c r="J25" s="359"/>
      <c r="K25" s="369"/>
      <c r="L25" s="356"/>
      <c r="M25" s="369"/>
      <c r="N25" s="356"/>
      <c r="O25" s="367"/>
      <c r="P25" s="358"/>
      <c r="Q25" s="358"/>
      <c r="R25" s="600"/>
    </row>
    <row r="26" spans="1:18">
      <c r="A26" s="376" t="s">
        <v>121</v>
      </c>
      <c r="B26" s="369" t="s">
        <v>52</v>
      </c>
      <c r="C26" s="369">
        <v>24</v>
      </c>
      <c r="D26" s="369">
        <v>14</v>
      </c>
      <c r="E26" s="369">
        <v>20</v>
      </c>
      <c r="F26" s="369">
        <v>4</v>
      </c>
      <c r="G26" s="369">
        <v>22</v>
      </c>
      <c r="H26" s="369">
        <v>14</v>
      </c>
      <c r="I26" s="394"/>
      <c r="J26" s="359"/>
      <c r="K26" s="369"/>
      <c r="L26" s="356"/>
      <c r="M26" s="369"/>
      <c r="N26" s="356"/>
      <c r="O26" s="367"/>
      <c r="P26" s="358"/>
      <c r="Q26" s="358"/>
      <c r="R26" s="527"/>
    </row>
    <row r="27" spans="1:18">
      <c r="A27" s="463" t="s">
        <v>305</v>
      </c>
      <c r="B27" s="18">
        <v>1073</v>
      </c>
      <c r="C27" s="18">
        <v>1429</v>
      </c>
      <c r="D27" s="18">
        <v>1353</v>
      </c>
      <c r="E27" s="18">
        <v>980</v>
      </c>
      <c r="F27" s="18">
        <v>712</v>
      </c>
      <c r="G27" s="18">
        <v>673</v>
      </c>
      <c r="H27" s="18">
        <v>1093</v>
      </c>
      <c r="I27" s="18">
        <v>1650</v>
      </c>
      <c r="J27" s="18">
        <v>1110</v>
      </c>
      <c r="K27" s="369">
        <v>1088</v>
      </c>
      <c r="L27" s="369">
        <v>2154</v>
      </c>
      <c r="M27" s="369">
        <v>2351</v>
      </c>
      <c r="N27" s="369">
        <v>2437</v>
      </c>
      <c r="O27" s="392">
        <v>2663</v>
      </c>
      <c r="P27" s="358"/>
      <c r="Q27" s="358"/>
      <c r="R27" s="527"/>
    </row>
    <row r="28" spans="1:18">
      <c r="A28" s="376" t="s">
        <v>120</v>
      </c>
      <c r="B28" s="369" t="s">
        <v>52</v>
      </c>
      <c r="C28" s="369">
        <v>1421</v>
      </c>
      <c r="D28" s="369">
        <v>1337</v>
      </c>
      <c r="E28" s="369">
        <v>973</v>
      </c>
      <c r="F28" s="369">
        <v>706</v>
      </c>
      <c r="G28" s="369">
        <v>658</v>
      </c>
      <c r="H28" s="369">
        <v>1080</v>
      </c>
      <c r="I28" s="369">
        <v>1637</v>
      </c>
      <c r="J28" s="369">
        <v>1109</v>
      </c>
      <c r="K28" s="369">
        <v>1086</v>
      </c>
      <c r="L28" s="369">
        <v>2154</v>
      </c>
      <c r="M28" s="369">
        <v>2349</v>
      </c>
      <c r="N28" s="369">
        <v>2432</v>
      </c>
      <c r="O28" s="370">
        <v>2648</v>
      </c>
      <c r="P28" s="358"/>
      <c r="Q28" s="358"/>
      <c r="R28" s="527"/>
    </row>
    <row r="29" spans="1:18">
      <c r="A29" s="376" t="s">
        <v>121</v>
      </c>
      <c r="B29" s="395" t="s">
        <v>52</v>
      </c>
      <c r="C29" s="396">
        <v>8</v>
      </c>
      <c r="D29" s="397">
        <v>16</v>
      </c>
      <c r="E29" s="397">
        <v>7</v>
      </c>
      <c r="F29" s="397">
        <v>6</v>
      </c>
      <c r="G29" s="397">
        <v>15</v>
      </c>
      <c r="H29" s="397">
        <v>13</v>
      </c>
      <c r="I29" s="397">
        <v>13</v>
      </c>
      <c r="J29" s="397">
        <v>1</v>
      </c>
      <c r="K29" s="396">
        <v>2</v>
      </c>
      <c r="L29" s="398">
        <v>0</v>
      </c>
      <c r="M29" s="396">
        <v>2</v>
      </c>
      <c r="N29" s="398">
        <v>5</v>
      </c>
      <c r="O29" s="399">
        <v>15</v>
      </c>
      <c r="P29" s="358"/>
      <c r="Q29" s="358"/>
      <c r="R29" s="527"/>
    </row>
    <row r="30" spans="1:18">
      <c r="A30" s="382"/>
      <c r="B30" s="360"/>
      <c r="C30" s="360"/>
      <c r="D30" s="360"/>
      <c r="E30" s="358"/>
      <c r="F30" s="358"/>
      <c r="G30" s="358"/>
      <c r="H30" s="358"/>
      <c r="I30" s="358"/>
      <c r="J30" s="358"/>
      <c r="K30" s="358"/>
      <c r="L30" s="358"/>
      <c r="M30" s="358"/>
      <c r="N30" s="356"/>
      <c r="O30" s="358"/>
      <c r="P30" s="358"/>
      <c r="Q30" s="358"/>
      <c r="R30" s="527"/>
    </row>
    <row r="31" spans="1:18">
      <c r="A31" s="782" t="s">
        <v>159</v>
      </c>
      <c r="B31" s="783" t="s">
        <v>260</v>
      </c>
      <c r="C31" s="784"/>
      <c r="D31" s="784"/>
      <c r="E31" s="784"/>
      <c r="F31" s="784"/>
      <c r="G31" s="784"/>
      <c r="H31" s="784"/>
      <c r="I31" s="784"/>
      <c r="J31" s="784"/>
      <c r="K31" s="784"/>
      <c r="L31" s="784"/>
      <c r="M31" s="358"/>
      <c r="N31" s="356"/>
      <c r="O31" s="358"/>
      <c r="P31" s="358"/>
      <c r="Q31" s="358"/>
      <c r="R31" s="527"/>
    </row>
    <row r="32" spans="1:18" ht="27" customHeight="1">
      <c r="A32" s="782"/>
      <c r="B32" s="784"/>
      <c r="C32" s="784"/>
      <c r="D32" s="784"/>
      <c r="E32" s="784"/>
      <c r="F32" s="784"/>
      <c r="G32" s="784"/>
      <c r="H32" s="784"/>
      <c r="I32" s="784"/>
      <c r="J32" s="784"/>
      <c r="K32" s="784"/>
      <c r="L32" s="784"/>
      <c r="M32" s="383"/>
      <c r="N32" s="356"/>
      <c r="O32" s="358"/>
      <c r="P32" s="358"/>
      <c r="Q32" s="358"/>
      <c r="R32" s="527"/>
    </row>
    <row r="33" spans="1:18" ht="14.25" customHeight="1">
      <c r="A33" s="576" t="s">
        <v>160</v>
      </c>
      <c r="B33" s="358" t="s">
        <v>317</v>
      </c>
      <c r="M33" s="383"/>
      <c r="N33" s="356"/>
      <c r="O33" s="358"/>
      <c r="R33"/>
    </row>
    <row r="34" spans="1:18" ht="12.75" customHeight="1">
      <c r="A34" s="365" t="s">
        <v>161</v>
      </c>
      <c r="B34" s="785" t="s">
        <v>282</v>
      </c>
      <c r="C34" s="785"/>
      <c r="D34" s="785"/>
      <c r="E34" s="785"/>
      <c r="F34" s="785"/>
      <c r="G34" s="785"/>
      <c r="H34" s="785"/>
      <c r="I34" s="785"/>
      <c r="J34" s="785"/>
      <c r="K34" s="785"/>
      <c r="L34" s="785"/>
      <c r="M34" s="358"/>
      <c r="N34" s="356"/>
      <c r="O34" s="358"/>
      <c r="R34"/>
    </row>
    <row r="35" spans="1:18">
      <c r="A35" s="365" t="s">
        <v>162</v>
      </c>
      <c r="B35" s="786" t="s">
        <v>312</v>
      </c>
      <c r="C35" s="786"/>
      <c r="D35" s="786"/>
      <c r="E35" s="786"/>
      <c r="F35" s="786"/>
      <c r="G35" s="786"/>
      <c r="H35" s="786"/>
      <c r="I35" s="786"/>
      <c r="J35" s="786"/>
      <c r="K35" s="786"/>
      <c r="L35" s="786"/>
      <c r="M35" s="358"/>
      <c r="N35" s="356"/>
      <c r="O35" s="358"/>
      <c r="R35"/>
    </row>
    <row r="36" spans="1:18">
      <c r="A36" s="365" t="s">
        <v>163</v>
      </c>
      <c r="B36" s="778" t="s">
        <v>148</v>
      </c>
      <c r="C36" s="778"/>
      <c r="D36" s="778"/>
      <c r="E36" s="778"/>
      <c r="F36" s="778"/>
      <c r="G36" s="778"/>
      <c r="H36" s="778"/>
      <c r="I36" s="778"/>
      <c r="J36" s="778"/>
      <c r="K36" s="778"/>
      <c r="L36" s="778"/>
      <c r="M36" s="358"/>
      <c r="N36" s="356"/>
      <c r="O36" s="358"/>
      <c r="R36"/>
    </row>
    <row r="37" spans="1:18">
      <c r="A37" s="46" t="s">
        <v>346</v>
      </c>
      <c r="B37" s="360"/>
      <c r="C37" s="360"/>
      <c r="D37" s="360"/>
      <c r="E37" s="358"/>
      <c r="F37" s="358"/>
      <c r="G37" s="358"/>
      <c r="H37" s="358"/>
      <c r="I37" s="358"/>
      <c r="J37" s="358"/>
      <c r="K37" s="358"/>
      <c r="L37" s="358"/>
      <c r="M37" s="358"/>
      <c r="N37" s="356"/>
      <c r="O37" s="358"/>
      <c r="P37" s="358"/>
      <c r="Q37" s="358"/>
      <c r="R37"/>
    </row>
    <row r="38" spans="1:18">
      <c r="A38" s="46"/>
      <c r="B38" s="215"/>
      <c r="C38" s="215"/>
      <c r="D38" s="360"/>
      <c r="E38" s="379"/>
      <c r="F38" s="379"/>
      <c r="G38" s="379"/>
      <c r="H38" s="379"/>
      <c r="I38" s="379"/>
      <c r="J38" s="379"/>
      <c r="K38" s="379"/>
      <c r="L38" s="379"/>
      <c r="M38" s="379"/>
      <c r="N38" s="356"/>
      <c r="O38" s="358"/>
      <c r="P38" s="379"/>
      <c r="Q38" s="379"/>
      <c r="R38"/>
    </row>
    <row r="39" spans="1:18">
      <c r="A39" s="384"/>
      <c r="B39" s="385"/>
      <c r="C39" s="386"/>
      <c r="D39" s="386"/>
      <c r="E39" s="386"/>
      <c r="F39" s="386"/>
      <c r="G39" s="386"/>
      <c r="H39" s="387"/>
      <c r="I39" s="388"/>
      <c r="J39" s="388"/>
      <c r="K39" s="388"/>
      <c r="L39" s="388"/>
      <c r="M39" s="389"/>
      <c r="N39" s="356"/>
      <c r="O39" s="358"/>
      <c r="P39" s="379"/>
      <c r="Q39" s="379"/>
      <c r="R39"/>
    </row>
    <row r="40" spans="1:18">
      <c r="A40" s="358"/>
      <c r="B40" s="18"/>
      <c r="C40" s="27"/>
      <c r="D40" s="390"/>
      <c r="E40" s="390"/>
      <c r="F40" s="390"/>
      <c r="G40" s="200"/>
      <c r="H40" s="200"/>
      <c r="I40" s="391"/>
      <c r="J40" s="379"/>
      <c r="K40" s="358"/>
      <c r="L40" s="358"/>
      <c r="M40" s="358"/>
      <c r="N40" s="358"/>
      <c r="O40" s="358"/>
      <c r="P40" s="358"/>
      <c r="Q40" s="358"/>
      <c r="R40"/>
    </row>
    <row r="41" spans="1:18">
      <c r="A41" s="358"/>
      <c r="B41" s="27"/>
      <c r="C41" s="27"/>
      <c r="D41" s="27"/>
      <c r="E41" s="27"/>
      <c r="F41" s="27"/>
      <c r="G41" s="18"/>
      <c r="H41" s="18"/>
      <c r="I41" s="369"/>
      <c r="J41" s="379"/>
      <c r="K41" s="358"/>
      <c r="L41" s="358"/>
      <c r="M41" s="358"/>
      <c r="N41" s="358"/>
      <c r="O41" s="358"/>
      <c r="P41" s="358"/>
      <c r="Q41" s="358"/>
      <c r="R41"/>
    </row>
    <row r="42" spans="1:18">
      <c r="A42" s="358"/>
      <c r="B42" s="27"/>
      <c r="C42" s="27"/>
      <c r="D42" s="27"/>
      <c r="E42" s="18"/>
      <c r="F42" s="27"/>
      <c r="G42" s="18"/>
      <c r="H42" s="369"/>
      <c r="I42" s="369"/>
      <c r="J42" s="379"/>
      <c r="K42" s="358"/>
      <c r="L42" s="358"/>
      <c r="M42" s="358"/>
      <c r="N42" s="358"/>
      <c r="O42" s="358"/>
      <c r="P42" s="358"/>
      <c r="Q42" s="358"/>
      <c r="R42"/>
    </row>
    <row r="43" spans="1:18">
      <c r="B43" s="215"/>
      <c r="C43" s="215"/>
      <c r="D43" s="215"/>
      <c r="E43" s="215"/>
      <c r="F43" s="215"/>
      <c r="G43" s="215"/>
      <c r="H43" s="215"/>
      <c r="I43" s="215"/>
      <c r="J43" s="215"/>
    </row>
  </sheetData>
  <mergeCells count="6">
    <mergeCell ref="B36:L36"/>
    <mergeCell ref="B4:O4"/>
    <mergeCell ref="A31:A32"/>
    <mergeCell ref="B31:L32"/>
    <mergeCell ref="B34:L34"/>
    <mergeCell ref="B35:L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6"/>
  <dimension ref="A1:U44"/>
  <sheetViews>
    <sheetView zoomScaleNormal="100" workbookViewId="0"/>
  </sheetViews>
  <sheetFormatPr defaultRowHeight="12.75"/>
  <cols>
    <col min="1" max="1" width="24.42578125" style="358" customWidth="1"/>
    <col min="2" max="14" width="9.28515625" style="358" customWidth="1"/>
    <col min="15" max="16384" width="9.140625" style="358"/>
  </cols>
  <sheetData>
    <row r="1" spans="1:20" ht="14.25">
      <c r="A1" s="78" t="s">
        <v>89</v>
      </c>
      <c r="B1" s="78" t="s">
        <v>275</v>
      </c>
      <c r="C1" s="14"/>
      <c r="D1" s="78"/>
      <c r="E1" s="78"/>
      <c r="F1" s="14"/>
      <c r="G1" s="14"/>
      <c r="H1" s="14"/>
      <c r="I1" s="14"/>
    </row>
    <row r="2" spans="1:20">
      <c r="A2" s="44"/>
      <c r="B2" s="18"/>
      <c r="C2" s="18"/>
      <c r="D2" s="18"/>
      <c r="E2" s="18"/>
      <c r="F2" s="18"/>
      <c r="G2" s="18"/>
      <c r="H2" s="18"/>
      <c r="I2" s="18"/>
      <c r="J2" s="18"/>
      <c r="K2" s="18"/>
      <c r="L2" s="18"/>
      <c r="M2" s="18"/>
      <c r="N2" s="18"/>
      <c r="O2" s="18"/>
      <c r="P2" s="18"/>
      <c r="Q2" s="18"/>
    </row>
    <row r="3" spans="1:20" s="527" customFormat="1">
      <c r="A3" s="274"/>
      <c r="B3" s="189">
        <v>2002</v>
      </c>
      <c r="C3" s="189">
        <v>2003</v>
      </c>
      <c r="D3" s="189">
        <v>2004</v>
      </c>
      <c r="E3" s="189">
        <v>2005</v>
      </c>
      <c r="F3" s="189">
        <v>2006</v>
      </c>
      <c r="G3" s="189">
        <v>2007</v>
      </c>
      <c r="H3" s="189">
        <v>2008</v>
      </c>
      <c r="I3" s="189">
        <v>2009</v>
      </c>
      <c r="J3" s="189">
        <v>2010</v>
      </c>
      <c r="K3" s="189">
        <v>2011</v>
      </c>
      <c r="L3" s="189">
        <v>2012</v>
      </c>
      <c r="M3" s="189">
        <v>2013</v>
      </c>
      <c r="N3" s="536">
        <v>2014</v>
      </c>
      <c r="O3" s="536">
        <v>2015</v>
      </c>
      <c r="P3" s="536">
        <v>2016</v>
      </c>
      <c r="Q3" s="507">
        <v>2017</v>
      </c>
    </row>
    <row r="4" spans="1:20" s="527" customFormat="1">
      <c r="A4" s="274"/>
      <c r="B4" s="503" t="s">
        <v>114</v>
      </c>
      <c r="C4" s="504"/>
      <c r="D4" s="504"/>
      <c r="E4" s="504"/>
      <c r="F4" s="504"/>
      <c r="G4" s="504"/>
      <c r="H4" s="504"/>
      <c r="I4" s="504"/>
      <c r="J4" s="504"/>
      <c r="K4" s="504"/>
      <c r="L4" s="504"/>
      <c r="M4" s="504"/>
      <c r="N4" s="504"/>
      <c r="O4" s="509"/>
      <c r="P4" s="536"/>
      <c r="Q4" s="716"/>
    </row>
    <row r="5" spans="1:20">
      <c r="A5" s="142" t="s">
        <v>18</v>
      </c>
      <c r="B5" s="72">
        <v>22987</v>
      </c>
      <c r="C5" s="37">
        <v>29834.649064000005</v>
      </c>
      <c r="D5" s="37">
        <v>31828.035199999998</v>
      </c>
      <c r="E5" s="37">
        <v>36392</v>
      </c>
      <c r="F5" s="37">
        <v>39347</v>
      </c>
      <c r="G5" s="37">
        <v>38639</v>
      </c>
      <c r="H5" s="37">
        <v>37663</v>
      </c>
      <c r="I5" s="37">
        <v>37369</v>
      </c>
      <c r="J5" s="37">
        <v>34631</v>
      </c>
      <c r="K5" s="37">
        <v>31269</v>
      </c>
      <c r="L5" s="363">
        <v>31984</v>
      </c>
      <c r="M5" s="363">
        <v>32680</v>
      </c>
      <c r="N5" s="363">
        <v>33379</v>
      </c>
      <c r="O5" s="363">
        <v>36847</v>
      </c>
      <c r="P5" s="363">
        <v>37264</v>
      </c>
      <c r="Q5" s="364">
        <v>32060</v>
      </c>
    </row>
    <row r="6" spans="1:20">
      <c r="A6" s="197" t="s">
        <v>57</v>
      </c>
      <c r="B6" s="18">
        <v>21665</v>
      </c>
      <c r="C6" s="18">
        <v>27887.649064000005</v>
      </c>
      <c r="D6" s="18">
        <v>29658.035199999998</v>
      </c>
      <c r="E6" s="18">
        <v>34495</v>
      </c>
      <c r="F6" s="18">
        <v>37350</v>
      </c>
      <c r="G6" s="18">
        <v>37240</v>
      </c>
      <c r="H6" s="18">
        <v>36474</v>
      </c>
      <c r="I6" s="18">
        <v>36533</v>
      </c>
      <c r="J6" s="371">
        <v>34253</v>
      </c>
      <c r="K6" s="18">
        <v>31185</v>
      </c>
      <c r="L6" s="391">
        <v>31961</v>
      </c>
      <c r="M6" s="391">
        <v>32680</v>
      </c>
      <c r="N6" s="391">
        <v>33379</v>
      </c>
      <c r="O6" s="391">
        <v>36847</v>
      </c>
      <c r="P6" s="713">
        <v>37264</v>
      </c>
      <c r="Q6" s="715">
        <v>32060</v>
      </c>
    </row>
    <row r="7" spans="1:20">
      <c r="A7" s="198" t="s">
        <v>273</v>
      </c>
      <c r="B7" s="638">
        <v>17282</v>
      </c>
      <c r="C7" s="18">
        <v>23234.358944000003</v>
      </c>
      <c r="D7" s="18">
        <v>24585.395199999999</v>
      </c>
      <c r="E7" s="530">
        <v>29149</v>
      </c>
      <c r="F7" s="530">
        <v>31786</v>
      </c>
      <c r="G7" s="530">
        <v>31730</v>
      </c>
      <c r="H7" s="371">
        <v>31030</v>
      </c>
      <c r="I7" s="371">
        <v>31433</v>
      </c>
      <c r="J7" s="371">
        <v>29469</v>
      </c>
      <c r="K7" s="18">
        <v>26891</v>
      </c>
      <c r="L7" s="391">
        <v>27748</v>
      </c>
      <c r="M7" s="391">
        <v>28347</v>
      </c>
      <c r="N7" s="391">
        <v>29126</v>
      </c>
      <c r="O7" s="391">
        <v>31739</v>
      </c>
      <c r="P7" s="391">
        <v>28263</v>
      </c>
      <c r="Q7" s="508">
        <v>27169</v>
      </c>
    </row>
    <row r="8" spans="1:20" ht="14.25">
      <c r="A8" s="197" t="s">
        <v>306</v>
      </c>
      <c r="B8" s="41">
        <v>1322</v>
      </c>
      <c r="C8" s="18">
        <v>1947</v>
      </c>
      <c r="D8" s="18">
        <v>2170</v>
      </c>
      <c r="E8" s="18">
        <v>1897</v>
      </c>
      <c r="F8" s="18">
        <v>1997</v>
      </c>
      <c r="G8" s="18">
        <v>1399</v>
      </c>
      <c r="H8" s="18">
        <v>1189</v>
      </c>
      <c r="I8" s="18">
        <v>836</v>
      </c>
      <c r="J8" s="371">
        <v>378</v>
      </c>
      <c r="K8" s="18">
        <v>84</v>
      </c>
      <c r="L8" s="356">
        <v>23</v>
      </c>
      <c r="M8" s="371"/>
      <c r="N8" s="356"/>
      <c r="O8" s="356"/>
      <c r="P8" s="356"/>
      <c r="Q8" s="508"/>
    </row>
    <row r="9" spans="1:20">
      <c r="A9" s="198" t="s">
        <v>273</v>
      </c>
      <c r="B9" s="639">
        <v>913</v>
      </c>
      <c r="C9" s="533">
        <v>1069</v>
      </c>
      <c r="D9" s="533">
        <v>1243</v>
      </c>
      <c r="E9" s="533">
        <v>1324</v>
      </c>
      <c r="F9" s="533">
        <v>1561</v>
      </c>
      <c r="G9" s="533">
        <v>1214</v>
      </c>
      <c r="H9" s="490">
        <v>971</v>
      </c>
      <c r="I9" s="490">
        <v>699</v>
      </c>
      <c r="J9" s="534">
        <v>332</v>
      </c>
      <c r="K9" s="43">
        <v>63</v>
      </c>
      <c r="L9" s="553">
        <v>18</v>
      </c>
      <c r="M9" s="490"/>
      <c r="N9" s="640"/>
      <c r="O9" s="553"/>
      <c r="P9" s="553"/>
      <c r="Q9" s="516"/>
    </row>
    <row r="10" spans="1:20">
      <c r="A10" s="19"/>
      <c r="B10" s="145"/>
      <c r="C10" s="145"/>
      <c r="D10" s="145"/>
      <c r="E10" s="145"/>
      <c r="F10" s="145"/>
      <c r="G10" s="145"/>
      <c r="H10" s="145"/>
      <c r="I10" s="145"/>
      <c r="J10" s="145"/>
      <c r="K10" s="145"/>
      <c r="L10" s="145"/>
      <c r="M10" s="145"/>
      <c r="N10" s="145"/>
      <c r="O10" s="145"/>
      <c r="P10" s="145"/>
      <c r="Q10" s="145"/>
    </row>
    <row r="11" spans="1:20" ht="25.5" customHeight="1">
      <c r="A11" s="146" t="s">
        <v>159</v>
      </c>
      <c r="B11" s="809" t="s">
        <v>274</v>
      </c>
      <c r="C11" s="809"/>
      <c r="D11" s="809"/>
      <c r="E11" s="809"/>
      <c r="F11" s="809"/>
      <c r="G11" s="809"/>
      <c r="H11" s="809"/>
      <c r="I11" s="809"/>
      <c r="J11" s="809"/>
      <c r="K11" s="809"/>
      <c r="L11" s="809"/>
      <c r="M11" s="809"/>
      <c r="N11" s="809"/>
      <c r="O11" s="383"/>
      <c r="P11" s="383"/>
      <c r="Q11" s="383"/>
    </row>
    <row r="12" spans="1:20" ht="27" customHeight="1">
      <c r="A12" s="146" t="s">
        <v>160</v>
      </c>
      <c r="B12" s="796" t="s">
        <v>276</v>
      </c>
      <c r="C12" s="796"/>
      <c r="D12" s="796"/>
      <c r="E12" s="796"/>
      <c r="F12" s="796"/>
      <c r="G12" s="796"/>
      <c r="H12" s="796"/>
      <c r="I12" s="796"/>
      <c r="J12" s="796"/>
      <c r="K12" s="796"/>
      <c r="L12" s="796"/>
      <c r="M12" s="796"/>
      <c r="N12" s="796"/>
      <c r="O12" s="383"/>
      <c r="P12" s="383"/>
      <c r="Q12" s="383"/>
    </row>
    <row r="13" spans="1:20">
      <c r="A13" s="146" t="s">
        <v>161</v>
      </c>
      <c r="B13" s="809" t="s">
        <v>266</v>
      </c>
      <c r="C13" s="809"/>
      <c r="D13" s="809"/>
      <c r="E13" s="809"/>
      <c r="F13" s="809"/>
      <c r="G13" s="809"/>
      <c r="H13" s="809"/>
      <c r="I13" s="809"/>
      <c r="J13" s="809"/>
      <c r="K13" s="809"/>
      <c r="L13" s="809"/>
      <c r="M13" s="809"/>
      <c r="N13" s="809"/>
    </row>
    <row r="14" spans="1:20">
      <c r="A14" s="468" t="s">
        <v>332</v>
      </c>
      <c r="B14" s="17"/>
      <c r="C14" s="17"/>
      <c r="D14" s="17"/>
      <c r="E14" s="17"/>
      <c r="F14" s="17"/>
      <c r="G14" s="17"/>
      <c r="H14" s="17"/>
      <c r="I14" s="17"/>
      <c r="J14" s="383"/>
      <c r="K14" s="383"/>
      <c r="L14" s="383"/>
      <c r="M14" s="383"/>
      <c r="N14" s="383"/>
      <c r="O14" s="383"/>
      <c r="P14" s="383"/>
      <c r="Q14" s="383"/>
      <c r="R14" s="383"/>
    </row>
    <row r="15" spans="1:20">
      <c r="A15" s="468"/>
      <c r="B15" s="17"/>
      <c r="C15" s="17"/>
      <c r="D15" s="17"/>
      <c r="E15" s="17"/>
      <c r="F15" s="17"/>
      <c r="G15" s="17"/>
      <c r="H15" s="383"/>
      <c r="I15" s="383"/>
      <c r="J15" s="383"/>
      <c r="K15" s="383"/>
      <c r="L15" s="641"/>
      <c r="M15" s="383"/>
      <c r="N15" s="383"/>
      <c r="O15" s="383"/>
      <c r="P15" s="383"/>
      <c r="Q15" s="383"/>
    </row>
    <row r="16" spans="1:20">
      <c r="A16" s="9"/>
      <c r="B16" s="357"/>
      <c r="C16" s="357"/>
      <c r="D16" s="641"/>
      <c r="E16" s="641"/>
      <c r="F16" s="641"/>
      <c r="G16" s="391"/>
      <c r="H16" s="391"/>
      <c r="I16" s="391"/>
      <c r="J16" s="391"/>
      <c r="K16" s="391"/>
      <c r="L16" s="391"/>
      <c r="M16" s="391"/>
      <c r="N16" s="391"/>
      <c r="O16" s="391"/>
      <c r="P16" s="391"/>
      <c r="Q16" s="391"/>
      <c r="R16" s="379"/>
      <c r="S16" s="379"/>
      <c r="T16" s="379"/>
    </row>
    <row r="17" spans="1:21">
      <c r="G17" s="379"/>
      <c r="H17" s="739"/>
      <c r="I17" s="739"/>
      <c r="J17" s="739"/>
      <c r="K17" s="739"/>
      <c r="L17" s="739"/>
      <c r="M17" s="739"/>
      <c r="N17" s="739"/>
      <c r="O17" s="570"/>
      <c r="P17" s="570"/>
      <c r="Q17" s="570"/>
      <c r="R17" s="570"/>
      <c r="S17" s="379"/>
      <c r="T17" s="379"/>
      <c r="U17" s="379"/>
    </row>
    <row r="18" spans="1:21">
      <c r="B18" s="641"/>
      <c r="C18" s="641"/>
      <c r="D18" s="641"/>
      <c r="E18" s="641"/>
      <c r="F18" s="357"/>
      <c r="G18" s="740"/>
      <c r="H18" s="739"/>
      <c r="I18" s="739"/>
      <c r="J18" s="739"/>
      <c r="K18" s="739"/>
      <c r="L18" s="739"/>
      <c r="M18" s="739"/>
      <c r="N18" s="739"/>
      <c r="O18" s="570"/>
      <c r="P18" s="570"/>
      <c r="Q18" s="570"/>
      <c r="R18" s="570"/>
      <c r="S18" s="379"/>
      <c r="T18" s="379"/>
      <c r="U18" s="379"/>
    </row>
    <row r="19" spans="1:21">
      <c r="B19" s="641"/>
      <c r="C19" s="641"/>
      <c r="D19" s="383"/>
      <c r="E19" s="383"/>
      <c r="G19" s="379"/>
      <c r="H19" s="18"/>
      <c r="I19" s="18"/>
      <c r="J19" s="18"/>
      <c r="K19" s="18"/>
      <c r="L19" s="18"/>
      <c r="M19" s="391"/>
      <c r="N19" s="391"/>
      <c r="O19" s="391"/>
      <c r="P19" s="391"/>
      <c r="Q19" s="391"/>
      <c r="R19" s="391"/>
      <c r="S19" s="379"/>
      <c r="T19" s="379"/>
      <c r="U19" s="379"/>
    </row>
    <row r="20" spans="1:21">
      <c r="B20" s="383"/>
      <c r="C20" s="383"/>
      <c r="G20" s="379"/>
      <c r="H20" s="379"/>
      <c r="I20" s="356"/>
      <c r="J20" s="356"/>
      <c r="K20" s="356"/>
      <c r="L20" s="356"/>
      <c r="M20" s="356"/>
      <c r="N20" s="356"/>
      <c r="O20" s="356"/>
      <c r="P20" s="356"/>
      <c r="Q20" s="379"/>
      <c r="R20" s="379"/>
      <c r="S20" s="379"/>
      <c r="T20" s="379"/>
      <c r="U20" s="379"/>
    </row>
    <row r="21" spans="1:21">
      <c r="G21" s="379"/>
      <c r="H21" s="379"/>
      <c r="I21" s="356"/>
      <c r="J21" s="356"/>
      <c r="K21" s="356"/>
      <c r="L21" s="356"/>
      <c r="M21" s="356"/>
      <c r="N21" s="356"/>
      <c r="O21" s="356"/>
      <c r="P21" s="356"/>
      <c r="Q21" s="379"/>
      <c r="R21" s="379"/>
      <c r="S21" s="379"/>
      <c r="T21" s="379"/>
      <c r="U21" s="379"/>
    </row>
    <row r="22" spans="1:21">
      <c r="A22" s="9"/>
      <c r="D22" s="383"/>
      <c r="I22" s="383"/>
      <c r="J22" s="383"/>
      <c r="K22" s="383"/>
      <c r="L22" s="383"/>
      <c r="M22" s="383"/>
      <c r="N22" s="383"/>
      <c r="O22" s="383"/>
      <c r="P22" s="383"/>
    </row>
    <row r="23" spans="1:21">
      <c r="I23" s="383"/>
      <c r="J23" s="383"/>
      <c r="K23" s="383"/>
      <c r="L23" s="383"/>
      <c r="M23" s="383"/>
      <c r="N23" s="383"/>
      <c r="O23" s="383"/>
      <c r="P23" s="383"/>
    </row>
    <row r="29" spans="1:21">
      <c r="A29" s="9"/>
      <c r="B29" s="383"/>
      <c r="C29" s="383"/>
      <c r="D29" s="219"/>
      <c r="E29" s="219"/>
      <c r="F29" s="219"/>
      <c r="G29" s="219"/>
      <c r="H29" s="219"/>
      <c r="I29" s="219"/>
      <c r="J29" s="219"/>
      <c r="K29" s="219"/>
      <c r="L29" s="219"/>
      <c r="M29" s="219"/>
      <c r="N29" s="219"/>
      <c r="O29" s="383"/>
    </row>
    <row r="30" spans="1:21">
      <c r="B30" s="383"/>
      <c r="C30" s="383"/>
      <c r="D30" s="220"/>
      <c r="E30" s="220"/>
      <c r="F30" s="220"/>
      <c r="G30" s="220"/>
      <c r="H30" s="224"/>
      <c r="I30" s="224"/>
      <c r="J30" s="224"/>
      <c r="K30" s="224"/>
      <c r="L30" s="224"/>
      <c r="M30" s="224"/>
      <c r="N30" s="238"/>
      <c r="O30" s="383"/>
    </row>
    <row r="31" spans="1:21">
      <c r="A31" s="9"/>
      <c r="B31" s="220"/>
      <c r="C31" s="383"/>
      <c r="D31" s="383"/>
      <c r="E31" s="220"/>
      <c r="F31" s="220"/>
      <c r="G31" s="220"/>
      <c r="H31" s="223"/>
      <c r="I31" s="223"/>
      <c r="J31" s="223"/>
      <c r="K31" s="223"/>
      <c r="L31" s="223"/>
      <c r="M31" s="223"/>
      <c r="N31" s="223"/>
      <c r="O31" s="383"/>
    </row>
    <row r="32" spans="1:21">
      <c r="B32" s="383"/>
      <c r="C32" s="383"/>
      <c r="D32" s="220"/>
      <c r="E32" s="220"/>
      <c r="F32" s="220"/>
      <c r="G32" s="220"/>
      <c r="H32" s="221"/>
      <c r="I32" s="221"/>
      <c r="J32" s="221"/>
      <c r="K32" s="221"/>
      <c r="L32" s="221"/>
      <c r="M32" s="221"/>
      <c r="N32" s="221"/>
      <c r="O32" s="383"/>
    </row>
    <row r="33" spans="2:15">
      <c r="B33" s="383"/>
      <c r="C33" s="383"/>
      <c r="D33" s="220"/>
      <c r="E33" s="219"/>
      <c r="F33" s="219"/>
      <c r="G33" s="219"/>
      <c r="H33" s="239"/>
      <c r="I33" s="239"/>
      <c r="J33" s="239"/>
      <c r="K33" s="239"/>
      <c r="L33" s="239"/>
      <c r="M33" s="239"/>
      <c r="N33" s="239"/>
      <c r="O33" s="383"/>
    </row>
    <row r="34" spans="2:15">
      <c r="B34" s="383"/>
      <c r="C34" s="383"/>
      <c r="D34" s="220"/>
      <c r="E34" s="219"/>
      <c r="F34" s="219"/>
      <c r="G34" s="219"/>
      <c r="H34" s="239"/>
      <c r="I34" s="239"/>
      <c r="J34" s="239"/>
      <c r="K34" s="239"/>
      <c r="L34" s="239"/>
      <c r="M34" s="239"/>
      <c r="N34" s="239"/>
      <c r="O34" s="383"/>
    </row>
    <row r="35" spans="2:15">
      <c r="B35" s="383"/>
      <c r="C35" s="383"/>
      <c r="D35" s="219"/>
      <c r="E35" s="219"/>
      <c r="F35" s="219"/>
      <c r="G35" s="219"/>
      <c r="H35" s="240"/>
      <c r="I35" s="240"/>
      <c r="J35" s="240"/>
      <c r="K35" s="240"/>
      <c r="L35" s="240"/>
      <c r="M35" s="240"/>
      <c r="N35" s="240"/>
      <c r="O35" s="383"/>
    </row>
    <row r="36" spans="2:15" ht="19.5" customHeight="1">
      <c r="B36" s="383"/>
      <c r="C36" s="383"/>
      <c r="D36" s="219"/>
      <c r="E36" s="219"/>
      <c r="F36" s="219"/>
      <c r="G36" s="219"/>
      <c r="H36" s="239"/>
      <c r="I36" s="239"/>
      <c r="J36" s="239"/>
      <c r="K36" s="239"/>
      <c r="L36" s="239"/>
      <c r="M36" s="239"/>
      <c r="N36" s="239"/>
      <c r="O36" s="383"/>
    </row>
    <row r="37" spans="2:15" ht="16.5" customHeight="1">
      <c r="B37" s="383"/>
      <c r="C37" s="241"/>
      <c r="D37" s="219"/>
      <c r="E37" s="219"/>
      <c r="F37" s="219"/>
      <c r="G37" s="219"/>
      <c r="H37" s="239"/>
      <c r="I37" s="239"/>
      <c r="J37" s="239"/>
      <c r="K37" s="239"/>
      <c r="L37" s="239"/>
      <c r="M37" s="239"/>
      <c r="N37" s="239"/>
      <c r="O37" s="383"/>
    </row>
    <row r="38" spans="2:15" ht="19.5" customHeight="1">
      <c r="B38" s="383"/>
      <c r="C38" s="383"/>
      <c r="D38" s="242"/>
      <c r="E38" s="219"/>
      <c r="F38" s="219"/>
      <c r="G38" s="219"/>
      <c r="H38" s="239"/>
      <c r="I38" s="239"/>
      <c r="J38" s="239"/>
      <c r="K38" s="239"/>
      <c r="L38" s="239"/>
      <c r="M38" s="239"/>
      <c r="N38" s="239"/>
      <c r="O38" s="383"/>
    </row>
    <row r="39" spans="2:15" ht="19.5" customHeight="1">
      <c r="B39" s="383"/>
      <c r="C39" s="383"/>
      <c r="D39" s="219"/>
      <c r="E39" s="383"/>
      <c r="F39" s="383"/>
      <c r="G39" s="383"/>
      <c r="H39" s="243"/>
      <c r="I39" s="243"/>
      <c r="J39" s="243"/>
      <c r="K39" s="243"/>
      <c r="L39" s="243"/>
      <c r="M39" s="243"/>
      <c r="N39" s="242"/>
      <c r="O39" s="383"/>
    </row>
    <row r="40" spans="2:15" ht="19.5" customHeight="1">
      <c r="B40" s="383"/>
      <c r="C40" s="383"/>
      <c r="D40" s="219"/>
      <c r="E40" s="383"/>
      <c r="F40" s="383"/>
      <c r="G40" s="383"/>
      <c r="H40" s="243"/>
      <c r="I40" s="243"/>
      <c r="J40" s="243"/>
      <c r="K40" s="243"/>
      <c r="L40" s="243"/>
      <c r="M40" s="243"/>
      <c r="N40" s="242"/>
      <c r="O40" s="383"/>
    </row>
    <row r="41" spans="2:15" ht="19.5" customHeight="1">
      <c r="B41" s="383"/>
      <c r="C41" s="383"/>
      <c r="D41" s="241"/>
      <c r="E41" s="383"/>
      <c r="F41" s="383"/>
      <c r="G41" s="383"/>
      <c r="H41" s="243"/>
      <c r="I41" s="243"/>
      <c r="J41" s="243"/>
      <c r="K41" s="243"/>
      <c r="L41" s="243"/>
      <c r="M41" s="243"/>
      <c r="N41" s="243"/>
      <c r="O41" s="383"/>
    </row>
    <row r="42" spans="2:15" ht="19.5" customHeight="1">
      <c r="B42" s="383"/>
      <c r="C42" s="383"/>
      <c r="D42" s="241"/>
      <c r="E42" s="383"/>
      <c r="F42" s="383"/>
      <c r="G42" s="383"/>
      <c r="H42" s="243"/>
      <c r="I42" s="243"/>
      <c r="J42" s="243"/>
      <c r="K42" s="243"/>
      <c r="L42" s="243"/>
      <c r="M42" s="243"/>
      <c r="N42" s="243"/>
      <c r="O42" s="383"/>
    </row>
    <row r="43" spans="2:15">
      <c r="D43" s="383"/>
      <c r="E43" s="383"/>
      <c r="F43" s="383"/>
      <c r="G43" s="383"/>
      <c r="H43" s="383"/>
      <c r="I43" s="383"/>
      <c r="J43" s="383"/>
    </row>
    <row r="44" spans="2:15">
      <c r="D44" s="383"/>
      <c r="E44" s="383"/>
      <c r="F44" s="383"/>
      <c r="G44" s="383"/>
      <c r="H44" s="383"/>
      <c r="I44" s="383"/>
      <c r="J44" s="383"/>
    </row>
  </sheetData>
  <mergeCells count="3">
    <mergeCell ref="B11:N11"/>
    <mergeCell ref="B12:N12"/>
    <mergeCell ref="B13:N13"/>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2" r:id="rId4" name="Control 2">
          <controlPr defaultSize="0" r:id="rId5">
            <anchor moveWithCells="1">
              <from>
                <xdr:col>4</xdr:col>
                <xdr:colOff>0</xdr:colOff>
                <xdr:row>42</xdr:row>
                <xdr:rowOff>0</xdr:rowOff>
              </from>
              <to>
                <xdr:col>5</xdr:col>
                <xdr:colOff>295275</xdr:colOff>
                <xdr:row>43</xdr:row>
                <xdr:rowOff>66675</xdr:rowOff>
              </to>
            </anchor>
          </controlPr>
        </control>
      </mc:Choice>
      <mc:Fallback>
        <control shapeId="35842" r:id="rId4" name="Control 2"/>
      </mc:Fallback>
    </mc:AlternateContent>
    <mc:AlternateContent xmlns:mc="http://schemas.openxmlformats.org/markup-compatibility/2006">
      <mc:Choice Requires="x14">
        <control shapeId="35841" r:id="rId6" name="Control 1">
          <controlPr defaultSize="0" r:id="rId7">
            <anchor moveWithCells="1">
              <from>
                <xdr:col>3</xdr:col>
                <xdr:colOff>0</xdr:colOff>
                <xdr:row>42</xdr:row>
                <xdr:rowOff>0</xdr:rowOff>
              </from>
              <to>
                <xdr:col>3</xdr:col>
                <xdr:colOff>257175</xdr:colOff>
                <xdr:row>43</xdr:row>
                <xdr:rowOff>85725</xdr:rowOff>
              </to>
            </anchor>
          </controlPr>
        </control>
      </mc:Choice>
      <mc:Fallback>
        <control shapeId="35841" r:id="rId6" name="Control 1"/>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zoomScaleNormal="100" workbookViewId="0"/>
  </sheetViews>
  <sheetFormatPr defaultRowHeight="12.75"/>
  <cols>
    <col min="1" max="1" width="16.28515625" style="358" customWidth="1"/>
    <col min="2" max="14" width="8.140625" style="358" customWidth="1"/>
    <col min="15" max="15" width="7.85546875" style="358" customWidth="1"/>
    <col min="16" max="16384" width="9.140625" style="358"/>
  </cols>
  <sheetData>
    <row r="1" spans="1:22" ht="14.25">
      <c r="A1" s="577" t="s">
        <v>90</v>
      </c>
      <c r="B1" s="358" t="s">
        <v>220</v>
      </c>
      <c r="C1" s="645"/>
      <c r="D1" s="645"/>
      <c r="E1" s="645"/>
      <c r="F1" s="645"/>
      <c r="G1" s="645"/>
      <c r="I1" s="9"/>
    </row>
    <row r="2" spans="1:22">
      <c r="A2" s="657"/>
      <c r="B2" s="657"/>
      <c r="C2" s="657"/>
      <c r="D2" s="657"/>
      <c r="E2" s="657"/>
      <c r="F2" s="657"/>
      <c r="G2" s="657"/>
      <c r="H2" s="8"/>
      <c r="I2" s="8"/>
      <c r="J2" s="379"/>
      <c r="K2" s="379"/>
      <c r="L2" s="379"/>
    </row>
    <row r="3" spans="1:22" s="527" customFormat="1">
      <c r="A3" s="656"/>
      <c r="B3" s="536">
        <v>2002</v>
      </c>
      <c r="C3" s="536">
        <v>2003</v>
      </c>
      <c r="D3" s="536">
        <v>2004</v>
      </c>
      <c r="E3" s="536">
        <v>2005</v>
      </c>
      <c r="F3" s="536">
        <v>2006</v>
      </c>
      <c r="G3" s="536">
        <v>2007</v>
      </c>
      <c r="H3" s="536">
        <v>2008</v>
      </c>
      <c r="I3" s="536">
        <v>2009</v>
      </c>
      <c r="J3" s="536">
        <v>2010</v>
      </c>
      <c r="K3" s="536">
        <v>2011</v>
      </c>
      <c r="L3" s="536">
        <v>2012</v>
      </c>
      <c r="M3" s="536">
        <v>2013</v>
      </c>
      <c r="N3" s="536">
        <v>2014</v>
      </c>
      <c r="O3" s="536">
        <v>2015</v>
      </c>
      <c r="P3" s="536">
        <v>2016</v>
      </c>
      <c r="Q3" s="507">
        <v>2017</v>
      </c>
    </row>
    <row r="4" spans="1:22">
      <c r="A4" s="653"/>
      <c r="B4" s="655" t="s">
        <v>114</v>
      </c>
      <c r="C4" s="654"/>
      <c r="D4" s="654"/>
      <c r="E4" s="654"/>
      <c r="F4" s="654"/>
      <c r="G4" s="654"/>
      <c r="H4" s="654"/>
      <c r="I4" s="654"/>
      <c r="J4" s="654"/>
      <c r="K4" s="654"/>
      <c r="L4" s="654"/>
      <c r="M4" s="654"/>
      <c r="N4" s="654"/>
      <c r="O4" s="579"/>
      <c r="P4" s="712"/>
      <c r="Q4" s="513"/>
    </row>
    <row r="5" spans="1:22">
      <c r="A5" s="653" t="s">
        <v>18</v>
      </c>
      <c r="B5" s="276">
        <v>20949</v>
      </c>
      <c r="C5" s="277">
        <v>27999</v>
      </c>
      <c r="D5" s="277">
        <v>29881</v>
      </c>
      <c r="E5" s="277">
        <v>33860</v>
      </c>
      <c r="F5" s="277">
        <v>36577</v>
      </c>
      <c r="G5" s="277">
        <v>35776</v>
      </c>
      <c r="H5" s="277">
        <v>34071</v>
      </c>
      <c r="I5" s="277">
        <v>33588</v>
      </c>
      <c r="J5" s="277">
        <v>30859</v>
      </c>
      <c r="K5" s="363">
        <v>27285</v>
      </c>
      <c r="L5" s="363">
        <v>28488</v>
      </c>
      <c r="M5" s="277">
        <v>29316</v>
      </c>
      <c r="N5" s="363">
        <v>30005</v>
      </c>
      <c r="O5" s="363">
        <v>32489</v>
      </c>
      <c r="P5" s="363">
        <v>29330</v>
      </c>
      <c r="Q5" s="364">
        <v>28096</v>
      </c>
    </row>
    <row r="6" spans="1:22">
      <c r="A6" s="653"/>
      <c r="B6" s="655" t="s">
        <v>113</v>
      </c>
      <c r="C6" s="654"/>
      <c r="D6" s="654"/>
      <c r="E6" s="654"/>
      <c r="F6" s="654"/>
      <c r="G6" s="654"/>
      <c r="H6" s="654"/>
      <c r="I6" s="654"/>
      <c r="J6" s="654"/>
      <c r="K6" s="654"/>
      <c r="L6" s="654"/>
      <c r="M6" s="654"/>
      <c r="N6" s="654"/>
      <c r="O6" s="654"/>
      <c r="P6" s="712"/>
      <c r="Q6" s="513"/>
      <c r="R6" s="383"/>
      <c r="S6" s="383"/>
      <c r="T6" s="383"/>
      <c r="U6" s="383"/>
    </row>
    <row r="7" spans="1:22">
      <c r="A7" s="470" t="s">
        <v>29</v>
      </c>
      <c r="B7" s="366"/>
      <c r="C7" s="366"/>
      <c r="D7" s="366"/>
      <c r="E7" s="366"/>
      <c r="F7" s="366"/>
      <c r="G7" s="366"/>
      <c r="H7" s="366"/>
      <c r="I7" s="366"/>
      <c r="J7" s="366"/>
      <c r="K7" s="366"/>
      <c r="L7" s="366"/>
      <c r="M7" s="366"/>
      <c r="N7" s="356"/>
      <c r="O7" s="356"/>
      <c r="P7" s="714"/>
      <c r="Q7" s="512"/>
      <c r="R7" s="383"/>
      <c r="S7" s="383"/>
      <c r="T7" s="383"/>
      <c r="U7" s="383"/>
      <c r="V7" s="383"/>
    </row>
    <row r="8" spans="1:22">
      <c r="A8" s="472" t="s">
        <v>23</v>
      </c>
      <c r="B8" s="366">
        <v>88</v>
      </c>
      <c r="C8" s="366">
        <v>85</v>
      </c>
      <c r="D8" s="366">
        <v>85</v>
      </c>
      <c r="E8" s="366">
        <v>85</v>
      </c>
      <c r="F8" s="366">
        <v>86</v>
      </c>
      <c r="G8" s="366">
        <v>86</v>
      </c>
      <c r="H8" s="366">
        <v>86</v>
      </c>
      <c r="I8" s="366">
        <v>86</v>
      </c>
      <c r="J8" s="366">
        <v>87</v>
      </c>
      <c r="K8" s="356">
        <v>86</v>
      </c>
      <c r="L8" s="356">
        <v>85</v>
      </c>
      <c r="M8" s="356">
        <v>84</v>
      </c>
      <c r="N8" s="356">
        <v>83</v>
      </c>
      <c r="O8" s="356">
        <v>84</v>
      </c>
      <c r="P8" s="356">
        <v>84</v>
      </c>
      <c r="Q8" s="367">
        <v>84</v>
      </c>
      <c r="R8" s="383"/>
      <c r="S8" s="383"/>
      <c r="T8" s="383"/>
      <c r="U8" s="383"/>
      <c r="V8" s="383"/>
    </row>
    <row r="9" spans="1:22">
      <c r="A9" s="472" t="s">
        <v>24</v>
      </c>
      <c r="B9" s="366">
        <v>12</v>
      </c>
      <c r="C9" s="366">
        <v>15</v>
      </c>
      <c r="D9" s="366">
        <v>15</v>
      </c>
      <c r="E9" s="366">
        <v>15</v>
      </c>
      <c r="F9" s="366">
        <v>14</v>
      </c>
      <c r="G9" s="366">
        <v>14</v>
      </c>
      <c r="H9" s="366">
        <v>14</v>
      </c>
      <c r="I9" s="366">
        <v>14</v>
      </c>
      <c r="J9" s="366">
        <v>13</v>
      </c>
      <c r="K9" s="356">
        <v>14</v>
      </c>
      <c r="L9" s="356">
        <v>15</v>
      </c>
      <c r="M9" s="356">
        <v>16</v>
      </c>
      <c r="N9" s="356">
        <v>17</v>
      </c>
      <c r="O9" s="356">
        <v>16</v>
      </c>
      <c r="P9" s="356">
        <v>16</v>
      </c>
      <c r="Q9" s="367">
        <v>16</v>
      </c>
      <c r="R9" s="383"/>
      <c r="S9" s="383"/>
      <c r="T9" s="383"/>
      <c r="U9" s="383"/>
      <c r="V9" s="383"/>
    </row>
    <row r="10" spans="1:22">
      <c r="A10" s="653"/>
      <c r="B10" s="366"/>
      <c r="C10" s="366"/>
      <c r="D10" s="366"/>
      <c r="E10" s="366"/>
      <c r="F10" s="366"/>
      <c r="G10" s="366"/>
      <c r="H10" s="366"/>
      <c r="I10" s="366"/>
      <c r="J10" s="366"/>
      <c r="K10" s="356"/>
      <c r="L10" s="356"/>
      <c r="M10" s="356"/>
      <c r="N10" s="356"/>
      <c r="O10" s="356"/>
      <c r="P10" s="356"/>
      <c r="Q10" s="367"/>
      <c r="R10" s="383"/>
      <c r="S10" s="383"/>
      <c r="T10" s="383"/>
      <c r="U10" s="383"/>
      <c r="V10" s="383"/>
    </row>
    <row r="11" spans="1:22">
      <c r="A11" s="470" t="s">
        <v>62</v>
      </c>
      <c r="B11" s="543"/>
      <c r="C11" s="366"/>
      <c r="D11" s="366"/>
      <c r="E11" s="366"/>
      <c r="F11" s="366"/>
      <c r="G11" s="366"/>
      <c r="H11" s="366"/>
      <c r="I11" s="366"/>
      <c r="J11" s="366"/>
      <c r="K11" s="356"/>
      <c r="L11" s="366"/>
      <c r="M11" s="651"/>
      <c r="N11" s="356"/>
      <c r="O11" s="356"/>
      <c r="P11" s="356"/>
      <c r="Q11" s="367"/>
      <c r="R11" s="383"/>
      <c r="S11" s="383"/>
      <c r="T11" s="383"/>
      <c r="U11" s="383"/>
      <c r="V11" s="383"/>
    </row>
    <row r="12" spans="1:22">
      <c r="A12" s="472" t="s">
        <v>68</v>
      </c>
      <c r="B12" s="366">
        <v>29</v>
      </c>
      <c r="C12" s="366">
        <v>28</v>
      </c>
      <c r="D12" s="366">
        <v>28</v>
      </c>
      <c r="E12" s="366">
        <v>29</v>
      </c>
      <c r="F12" s="366">
        <v>28</v>
      </c>
      <c r="G12" s="366">
        <v>29</v>
      </c>
      <c r="H12" s="642">
        <v>28.7</v>
      </c>
      <c r="I12" s="366">
        <v>28</v>
      </c>
      <c r="J12" s="366">
        <v>28</v>
      </c>
      <c r="K12" s="356">
        <v>30</v>
      </c>
      <c r="L12" s="356">
        <v>30</v>
      </c>
      <c r="M12" s="651">
        <v>30</v>
      </c>
      <c r="N12" s="356">
        <v>28</v>
      </c>
      <c r="O12" s="356">
        <v>26</v>
      </c>
      <c r="P12" s="356">
        <v>25</v>
      </c>
      <c r="Q12" s="367">
        <v>24</v>
      </c>
    </row>
    <row r="13" spans="1:22">
      <c r="A13" s="472" t="s">
        <v>30</v>
      </c>
      <c r="B13" s="366">
        <v>15</v>
      </c>
      <c r="C13" s="366">
        <v>15</v>
      </c>
      <c r="D13" s="366">
        <v>15</v>
      </c>
      <c r="E13" s="366">
        <v>14</v>
      </c>
      <c r="F13" s="366">
        <v>15</v>
      </c>
      <c r="G13" s="366">
        <v>14</v>
      </c>
      <c r="H13" s="642">
        <v>14.6</v>
      </c>
      <c r="I13" s="366">
        <v>15</v>
      </c>
      <c r="J13" s="366">
        <v>16</v>
      </c>
      <c r="K13" s="356">
        <v>16</v>
      </c>
      <c r="L13" s="356">
        <v>16</v>
      </c>
      <c r="M13" s="651">
        <v>16</v>
      </c>
      <c r="N13" s="356">
        <v>16</v>
      </c>
      <c r="O13" s="356">
        <v>17</v>
      </c>
      <c r="P13" s="356">
        <v>17</v>
      </c>
      <c r="Q13" s="367">
        <v>17</v>
      </c>
    </row>
    <row r="14" spans="1:22">
      <c r="A14" s="472" t="s">
        <v>31</v>
      </c>
      <c r="B14" s="366">
        <v>17</v>
      </c>
      <c r="C14" s="366">
        <v>16</v>
      </c>
      <c r="D14" s="366">
        <v>15</v>
      </c>
      <c r="E14" s="366">
        <v>15</v>
      </c>
      <c r="F14" s="366">
        <v>13</v>
      </c>
      <c r="G14" s="366">
        <v>13</v>
      </c>
      <c r="H14" s="642">
        <v>11.9</v>
      </c>
      <c r="I14" s="366">
        <v>14</v>
      </c>
      <c r="J14" s="366">
        <v>12</v>
      </c>
      <c r="K14" s="356">
        <v>12</v>
      </c>
      <c r="L14" s="356">
        <v>12</v>
      </c>
      <c r="M14" s="651">
        <v>12</v>
      </c>
      <c r="N14" s="356">
        <v>13</v>
      </c>
      <c r="O14" s="356">
        <v>13</v>
      </c>
      <c r="P14" s="356">
        <v>14</v>
      </c>
      <c r="Q14" s="367">
        <v>14</v>
      </c>
    </row>
    <row r="15" spans="1:22">
      <c r="A15" s="472" t="s">
        <v>32</v>
      </c>
      <c r="B15" s="652">
        <v>14</v>
      </c>
      <c r="C15" s="366">
        <v>13</v>
      </c>
      <c r="D15" s="366">
        <v>14</v>
      </c>
      <c r="E15" s="366">
        <v>14</v>
      </c>
      <c r="F15" s="366">
        <v>14</v>
      </c>
      <c r="G15" s="366">
        <v>14</v>
      </c>
      <c r="H15" s="642">
        <v>13.2</v>
      </c>
      <c r="I15" s="366">
        <v>14</v>
      </c>
      <c r="J15" s="366">
        <v>13</v>
      </c>
      <c r="K15" s="356">
        <v>12</v>
      </c>
      <c r="L15" s="356">
        <v>11</v>
      </c>
      <c r="M15" s="651">
        <v>10</v>
      </c>
      <c r="N15" s="356">
        <v>10</v>
      </c>
      <c r="O15" s="356">
        <v>10</v>
      </c>
      <c r="P15" s="356">
        <v>11</v>
      </c>
      <c r="Q15" s="367">
        <v>11</v>
      </c>
    </row>
    <row r="16" spans="1:22">
      <c r="A16" s="472" t="s">
        <v>33</v>
      </c>
      <c r="B16" s="650">
        <v>24</v>
      </c>
      <c r="C16" s="648">
        <v>28</v>
      </c>
      <c r="D16" s="648">
        <v>29</v>
      </c>
      <c r="E16" s="648">
        <v>29</v>
      </c>
      <c r="F16" s="648">
        <v>31</v>
      </c>
      <c r="G16" s="648">
        <v>31</v>
      </c>
      <c r="H16" s="649">
        <v>31</v>
      </c>
      <c r="I16" s="648">
        <v>32</v>
      </c>
      <c r="J16" s="648">
        <v>32</v>
      </c>
      <c r="K16" s="553">
        <v>31</v>
      </c>
      <c r="L16" s="553">
        <v>32</v>
      </c>
      <c r="M16" s="647">
        <v>32</v>
      </c>
      <c r="N16" s="553">
        <v>33</v>
      </c>
      <c r="O16" s="553">
        <v>34</v>
      </c>
      <c r="P16" s="553">
        <v>34</v>
      </c>
      <c r="Q16" s="399">
        <v>34</v>
      </c>
    </row>
    <row r="17" spans="1:22">
      <c r="A17" s="458"/>
      <c r="B17" s="458"/>
      <c r="C17" s="458"/>
      <c r="D17" s="458"/>
      <c r="E17" s="458"/>
      <c r="F17" s="458"/>
      <c r="G17" s="458"/>
      <c r="H17" s="646"/>
      <c r="I17" s="379"/>
      <c r="J17" s="379"/>
      <c r="L17" s="379"/>
      <c r="M17" s="643"/>
    </row>
    <row r="18" spans="1:22" ht="27.75" customHeight="1">
      <c r="A18" s="535" t="s">
        <v>159</v>
      </c>
      <c r="B18" s="788" t="s">
        <v>166</v>
      </c>
      <c r="C18" s="788"/>
      <c r="D18" s="788"/>
      <c r="E18" s="788"/>
      <c r="F18" s="788"/>
      <c r="G18" s="788"/>
      <c r="H18" s="788"/>
      <c r="I18" s="788"/>
      <c r="J18" s="788"/>
      <c r="K18" s="788"/>
      <c r="L18" s="788"/>
      <c r="M18" s="788"/>
      <c r="N18" s="788"/>
    </row>
    <row r="19" spans="1:22" ht="28.5" customHeight="1">
      <c r="A19" s="535" t="s">
        <v>160</v>
      </c>
      <c r="B19" s="788" t="s">
        <v>239</v>
      </c>
      <c r="C19" s="788"/>
      <c r="D19" s="788"/>
      <c r="E19" s="788"/>
      <c r="F19" s="788"/>
      <c r="G19" s="788"/>
      <c r="H19" s="788"/>
      <c r="I19" s="788"/>
      <c r="J19" s="788"/>
      <c r="K19" s="788"/>
      <c r="L19" s="788"/>
      <c r="M19" s="788"/>
      <c r="N19" s="788"/>
    </row>
    <row r="20" spans="1:22">
      <c r="A20" s="383" t="s">
        <v>332</v>
      </c>
      <c r="B20" s="577"/>
      <c r="C20" s="141"/>
      <c r="D20" s="141"/>
      <c r="E20" s="577"/>
      <c r="F20" s="577"/>
      <c r="G20" s="645"/>
      <c r="I20" s="356"/>
      <c r="J20" s="356"/>
      <c r="K20" s="383"/>
      <c r="L20" s="356"/>
      <c r="M20" s="643"/>
    </row>
    <row r="21" spans="1:22">
      <c r="A21" s="467"/>
      <c r="H21" s="383"/>
      <c r="I21" s="644"/>
      <c r="J21" s="379"/>
      <c r="L21" s="379"/>
      <c r="M21" s="643"/>
    </row>
    <row r="23" spans="1:22">
      <c r="G23" s="379"/>
      <c r="H23" s="356"/>
      <c r="I23" s="356"/>
      <c r="J23" s="356"/>
      <c r="K23" s="356"/>
      <c r="L23" s="379"/>
      <c r="M23" s="379"/>
      <c r="N23" s="379"/>
      <c r="O23" s="379"/>
      <c r="P23" s="379"/>
      <c r="Q23" s="379"/>
    </row>
    <row r="24" spans="1:22">
      <c r="G24" s="379"/>
      <c r="H24" s="570"/>
      <c r="I24" s="570"/>
      <c r="J24" s="570"/>
      <c r="K24" s="570"/>
      <c r="L24" s="570"/>
      <c r="M24" s="570"/>
      <c r="N24" s="570"/>
      <c r="O24" s="570"/>
      <c r="P24" s="570"/>
      <c r="Q24" s="379"/>
    </row>
    <row r="25" spans="1:22">
      <c r="G25" s="379"/>
      <c r="H25" s="366"/>
      <c r="I25" s="642"/>
      <c r="J25" s="366"/>
      <c r="K25" s="379"/>
      <c r="L25" s="379"/>
      <c r="M25" s="379"/>
      <c r="N25" s="379"/>
      <c r="O25" s="379"/>
      <c r="P25" s="379"/>
      <c r="Q25" s="379"/>
      <c r="R25" s="379"/>
      <c r="S25" s="379"/>
      <c r="T25" s="379"/>
      <c r="U25" s="379"/>
      <c r="V25" s="379"/>
    </row>
    <row r="26" spans="1:22" ht="13.5" customHeight="1">
      <c r="J26" s="379"/>
      <c r="K26" s="570"/>
      <c r="L26" s="570"/>
      <c r="M26" s="570"/>
      <c r="N26" s="570"/>
      <c r="O26" s="570"/>
      <c r="P26" s="570"/>
      <c r="Q26" s="570"/>
      <c r="R26" s="570"/>
      <c r="S26" s="570"/>
      <c r="T26" s="570"/>
      <c r="U26" s="570"/>
      <c r="V26" s="379"/>
    </row>
    <row r="27" spans="1:22">
      <c r="J27" s="379"/>
      <c r="K27" s="366"/>
      <c r="L27" s="642"/>
      <c r="M27" s="366"/>
      <c r="N27" s="366"/>
      <c r="O27" s="356"/>
      <c r="P27" s="356"/>
      <c r="Q27" s="651"/>
      <c r="R27" s="356"/>
      <c r="S27" s="356"/>
      <c r="T27" s="356"/>
      <c r="U27" s="356"/>
      <c r="V27" s="379"/>
    </row>
    <row r="29" spans="1:22" ht="13.5" customHeight="1"/>
  </sheetData>
  <mergeCells count="2">
    <mergeCell ref="B18:N18"/>
    <mergeCell ref="B19:N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workbookViewId="0"/>
  </sheetViews>
  <sheetFormatPr defaultRowHeight="12.75"/>
  <cols>
    <col min="1" max="1" width="31.85546875" style="358" customWidth="1"/>
    <col min="2" max="13" width="8.7109375" style="358" customWidth="1"/>
    <col min="14" max="16384" width="9.140625" style="358"/>
  </cols>
  <sheetData>
    <row r="1" spans="1:18">
      <c r="A1" s="383" t="s">
        <v>91</v>
      </c>
      <c r="B1" s="383" t="s">
        <v>244</v>
      </c>
      <c r="C1" s="383"/>
      <c r="D1" s="383"/>
      <c r="E1" s="383"/>
      <c r="F1" s="383"/>
      <c r="G1" s="383"/>
      <c r="H1" s="383"/>
      <c r="I1" s="383"/>
      <c r="J1" s="383"/>
      <c r="K1" s="383"/>
      <c r="L1" s="383"/>
    </row>
    <row r="2" spans="1:18">
      <c r="L2" s="379"/>
    </row>
    <row r="3" spans="1:18" s="527" customFormat="1">
      <c r="A3" s="670"/>
      <c r="B3" s="529">
        <v>2002</v>
      </c>
      <c r="C3" s="529">
        <v>2003</v>
      </c>
      <c r="D3" s="529">
        <v>2004</v>
      </c>
      <c r="E3" s="528">
        <v>2005</v>
      </c>
      <c r="F3" s="528">
        <v>2006</v>
      </c>
      <c r="G3" s="528">
        <v>2007</v>
      </c>
      <c r="H3" s="669">
        <v>2008</v>
      </c>
      <c r="I3" s="669">
        <v>2009</v>
      </c>
      <c r="J3" s="669">
        <v>2010</v>
      </c>
      <c r="K3" s="669">
        <v>2011</v>
      </c>
      <c r="L3" s="669">
        <v>2012</v>
      </c>
      <c r="M3" s="669">
        <v>2013</v>
      </c>
      <c r="N3" s="536">
        <v>2014</v>
      </c>
      <c r="O3" s="529">
        <v>2015</v>
      </c>
      <c r="P3" s="536">
        <v>2016</v>
      </c>
      <c r="Q3" s="507">
        <v>2017</v>
      </c>
    </row>
    <row r="4" spans="1:18">
      <c r="A4" s="668"/>
      <c r="B4" s="667" t="s">
        <v>114</v>
      </c>
      <c r="C4" s="666"/>
      <c r="D4" s="666"/>
      <c r="E4" s="666"/>
      <c r="F4" s="666"/>
      <c r="G4" s="666"/>
      <c r="H4" s="666"/>
      <c r="I4" s="666"/>
      <c r="J4" s="666"/>
      <c r="K4" s="666"/>
      <c r="L4" s="666"/>
      <c r="M4" s="666"/>
      <c r="N4" s="666"/>
      <c r="O4" s="578"/>
      <c r="P4" s="712"/>
      <c r="Q4" s="513"/>
    </row>
    <row r="5" spans="1:18">
      <c r="A5" s="470" t="s">
        <v>195</v>
      </c>
      <c r="B5" s="665">
        <v>3184</v>
      </c>
      <c r="C5" s="664">
        <v>3828</v>
      </c>
      <c r="D5" s="664">
        <v>5160</v>
      </c>
      <c r="E5" s="487">
        <v>6088</v>
      </c>
      <c r="F5" s="487">
        <v>7447</v>
      </c>
      <c r="G5" s="487">
        <v>7224</v>
      </c>
      <c r="H5" s="487">
        <v>8767</v>
      </c>
      <c r="I5" s="487">
        <v>9371</v>
      </c>
      <c r="J5" s="487">
        <v>9529</v>
      </c>
      <c r="K5" s="487">
        <v>9898</v>
      </c>
      <c r="L5" s="363">
        <v>10683</v>
      </c>
      <c r="M5" s="363">
        <v>11085</v>
      </c>
      <c r="N5" s="363">
        <v>11843</v>
      </c>
      <c r="O5" s="363">
        <v>12849</v>
      </c>
      <c r="P5" s="363">
        <v>13154</v>
      </c>
      <c r="Q5" s="364">
        <v>13790</v>
      </c>
    </row>
    <row r="6" spans="1:18">
      <c r="A6" s="470"/>
      <c r="B6" s="663"/>
      <c r="C6" s="663"/>
      <c r="D6" s="663"/>
      <c r="E6" s="371"/>
      <c r="F6" s="371"/>
      <c r="G6" s="371"/>
      <c r="H6" s="371"/>
      <c r="I6" s="371"/>
      <c r="J6" s="371"/>
      <c r="K6" s="371"/>
      <c r="L6" s="391"/>
      <c r="M6" s="391"/>
      <c r="N6" s="391"/>
      <c r="O6" s="356"/>
      <c r="P6" s="712"/>
      <c r="Q6" s="513"/>
    </row>
    <row r="7" spans="1:18">
      <c r="A7" s="202"/>
      <c r="B7" s="655" t="s">
        <v>113</v>
      </c>
      <c r="C7" s="654"/>
      <c r="D7" s="654"/>
      <c r="E7" s="654"/>
      <c r="F7" s="654"/>
      <c r="G7" s="654"/>
      <c r="H7" s="654"/>
      <c r="I7" s="654"/>
      <c r="J7" s="654"/>
      <c r="K7" s="654"/>
      <c r="L7" s="654"/>
      <c r="M7" s="654"/>
      <c r="N7" s="654"/>
      <c r="O7" s="654"/>
      <c r="P7" s="712"/>
      <c r="Q7" s="513"/>
    </row>
    <row r="8" spans="1:18">
      <c r="A8" s="472" t="s">
        <v>147</v>
      </c>
      <c r="B8" s="532">
        <v>15</v>
      </c>
      <c r="C8" s="532">
        <v>14</v>
      </c>
      <c r="D8" s="532">
        <v>18</v>
      </c>
      <c r="E8" s="532">
        <v>21</v>
      </c>
      <c r="F8" s="532">
        <v>19</v>
      </c>
      <c r="G8" s="532">
        <v>22</v>
      </c>
      <c r="H8" s="532">
        <v>21</v>
      </c>
      <c r="I8" s="532">
        <v>22</v>
      </c>
      <c r="J8" s="532">
        <v>22</v>
      </c>
      <c r="K8" s="532">
        <v>24</v>
      </c>
      <c r="L8" s="532">
        <v>27</v>
      </c>
      <c r="M8" s="532">
        <v>27</v>
      </c>
      <c r="N8" s="356">
        <v>25</v>
      </c>
      <c r="O8" s="356">
        <v>25</v>
      </c>
      <c r="P8" s="439">
        <v>23</v>
      </c>
      <c r="Q8" s="512">
        <v>24</v>
      </c>
    </row>
    <row r="9" spans="1:18" ht="14.25">
      <c r="A9" s="472" t="s">
        <v>221</v>
      </c>
      <c r="B9" s="532">
        <v>67</v>
      </c>
      <c r="C9" s="532">
        <v>63</v>
      </c>
      <c r="D9" s="532">
        <v>58</v>
      </c>
      <c r="E9" s="532">
        <v>57</v>
      </c>
      <c r="F9" s="532">
        <v>61</v>
      </c>
      <c r="G9" s="532">
        <v>61</v>
      </c>
      <c r="H9" s="532">
        <v>66</v>
      </c>
      <c r="I9" s="532">
        <v>64</v>
      </c>
      <c r="J9" s="532">
        <v>62</v>
      </c>
      <c r="K9" s="532">
        <v>60</v>
      </c>
      <c r="L9" s="532">
        <v>58</v>
      </c>
      <c r="M9" s="532">
        <v>57</v>
      </c>
      <c r="N9" s="356">
        <v>57</v>
      </c>
      <c r="O9" s="356">
        <v>56</v>
      </c>
      <c r="P9" s="439">
        <v>55</v>
      </c>
      <c r="Q9" s="367">
        <v>50</v>
      </c>
    </row>
    <row r="10" spans="1:18">
      <c r="A10" s="472" t="s">
        <v>167</v>
      </c>
      <c r="B10" s="532">
        <v>12</v>
      </c>
      <c r="C10" s="532">
        <v>15</v>
      </c>
      <c r="D10" s="532">
        <v>16</v>
      </c>
      <c r="E10" s="532">
        <v>16</v>
      </c>
      <c r="F10" s="532">
        <v>15</v>
      </c>
      <c r="G10" s="532">
        <v>13</v>
      </c>
      <c r="H10" s="532">
        <v>10</v>
      </c>
      <c r="I10" s="532">
        <v>10</v>
      </c>
      <c r="J10" s="532">
        <v>10</v>
      </c>
      <c r="K10" s="532">
        <v>11</v>
      </c>
      <c r="L10" s="532">
        <v>10</v>
      </c>
      <c r="M10" s="532">
        <v>11</v>
      </c>
      <c r="N10" s="356">
        <v>11</v>
      </c>
      <c r="O10" s="356">
        <v>10</v>
      </c>
      <c r="P10" s="439">
        <v>10</v>
      </c>
      <c r="Q10" s="367">
        <v>9</v>
      </c>
    </row>
    <row r="11" spans="1:18">
      <c r="A11" s="472" t="s">
        <v>168</v>
      </c>
      <c r="B11" s="532">
        <v>3</v>
      </c>
      <c r="C11" s="532">
        <v>4</v>
      </c>
      <c r="D11" s="532">
        <v>3</v>
      </c>
      <c r="E11" s="532">
        <v>3</v>
      </c>
      <c r="F11" s="532">
        <v>2</v>
      </c>
      <c r="G11" s="532">
        <v>2</v>
      </c>
      <c r="H11" s="532">
        <v>2</v>
      </c>
      <c r="I11" s="532">
        <v>3</v>
      </c>
      <c r="J11" s="532">
        <v>3</v>
      </c>
      <c r="K11" s="532">
        <v>3</v>
      </c>
      <c r="L11" s="532">
        <v>3</v>
      </c>
      <c r="M11" s="532">
        <v>3</v>
      </c>
      <c r="N11" s="356">
        <v>3</v>
      </c>
      <c r="O11" s="356">
        <v>4</v>
      </c>
      <c r="P11" s="439">
        <v>4</v>
      </c>
      <c r="Q11" s="367">
        <v>4</v>
      </c>
    </row>
    <row r="12" spans="1:18">
      <c r="A12" s="472" t="s">
        <v>10</v>
      </c>
      <c r="B12" s="532">
        <v>3</v>
      </c>
      <c r="C12" s="532">
        <v>4</v>
      </c>
      <c r="D12" s="532">
        <v>5</v>
      </c>
      <c r="E12" s="532">
        <v>4</v>
      </c>
      <c r="F12" s="532">
        <v>2</v>
      </c>
      <c r="G12" s="532">
        <v>2</v>
      </c>
      <c r="H12" s="532">
        <v>1</v>
      </c>
      <c r="I12" s="532">
        <v>1</v>
      </c>
      <c r="J12" s="532">
        <v>4</v>
      </c>
      <c r="K12" s="532">
        <v>3</v>
      </c>
      <c r="L12" s="532">
        <v>2</v>
      </c>
      <c r="M12" s="532">
        <v>2</v>
      </c>
      <c r="N12" s="356">
        <v>4</v>
      </c>
      <c r="O12" s="356">
        <v>5</v>
      </c>
      <c r="P12" s="439">
        <v>8</v>
      </c>
      <c r="Q12" s="367">
        <v>13</v>
      </c>
      <c r="R12" s="356"/>
    </row>
    <row r="13" spans="1:18">
      <c r="A13" s="472"/>
      <c r="B13" s="532"/>
      <c r="C13" s="532"/>
      <c r="D13" s="532"/>
      <c r="E13" s="532"/>
      <c r="F13" s="532"/>
      <c r="G13" s="532"/>
      <c r="H13" s="532"/>
      <c r="I13" s="532"/>
      <c r="J13" s="532"/>
      <c r="K13" s="532"/>
      <c r="L13" s="532"/>
      <c r="M13" s="532"/>
      <c r="N13" s="356"/>
      <c r="O13" s="356"/>
      <c r="P13" s="356"/>
      <c r="Q13" s="399"/>
      <c r="R13" s="356"/>
    </row>
    <row r="14" spans="1:18">
      <c r="A14" s="472"/>
      <c r="B14" s="655" t="s">
        <v>114</v>
      </c>
      <c r="C14" s="654"/>
      <c r="D14" s="654"/>
      <c r="E14" s="654"/>
      <c r="F14" s="654"/>
      <c r="G14" s="654"/>
      <c r="H14" s="654"/>
      <c r="I14" s="654"/>
      <c r="J14" s="654"/>
      <c r="K14" s="654"/>
      <c r="L14" s="654"/>
      <c r="M14" s="654"/>
      <c r="N14" s="654"/>
      <c r="O14" s="654"/>
      <c r="P14" s="712"/>
      <c r="Q14" s="507"/>
      <c r="R14" s="356"/>
    </row>
    <row r="15" spans="1:18">
      <c r="A15" s="470" t="s">
        <v>182</v>
      </c>
      <c r="B15" s="662"/>
      <c r="C15" s="661"/>
      <c r="D15" s="661"/>
      <c r="E15" s="661"/>
      <c r="F15" s="661"/>
      <c r="G15" s="661"/>
      <c r="H15" s="661"/>
      <c r="I15" s="661"/>
      <c r="J15" s="498">
        <v>3385</v>
      </c>
      <c r="K15" s="498">
        <v>3262</v>
      </c>
      <c r="L15" s="498">
        <v>3609</v>
      </c>
      <c r="M15" s="498">
        <v>2728</v>
      </c>
      <c r="N15" s="391">
        <v>1386</v>
      </c>
      <c r="O15" s="391">
        <v>1088</v>
      </c>
      <c r="P15" s="713">
        <v>1032</v>
      </c>
      <c r="Q15" s="715">
        <v>1007</v>
      </c>
      <c r="R15" s="356"/>
    </row>
    <row r="16" spans="1:18">
      <c r="A16" s="472" t="s">
        <v>180</v>
      </c>
      <c r="B16" s="660"/>
      <c r="C16" s="532"/>
      <c r="D16" s="532"/>
      <c r="E16" s="532"/>
      <c r="F16" s="532"/>
      <c r="G16" s="532"/>
      <c r="H16" s="532"/>
      <c r="I16" s="532"/>
      <c r="J16" s="371">
        <v>1450</v>
      </c>
      <c r="K16" s="371">
        <v>1417</v>
      </c>
      <c r="L16" s="371">
        <v>1700</v>
      </c>
      <c r="M16" s="391">
        <v>1435</v>
      </c>
      <c r="N16" s="356">
        <v>867</v>
      </c>
      <c r="O16" s="356">
        <v>771</v>
      </c>
      <c r="P16" s="356">
        <v>632</v>
      </c>
      <c r="Q16" s="367">
        <v>733</v>
      </c>
      <c r="R16" s="356"/>
    </row>
    <row r="17" spans="1:24">
      <c r="A17" s="472" t="s">
        <v>181</v>
      </c>
      <c r="B17" s="659"/>
      <c r="C17" s="534"/>
      <c r="D17" s="534"/>
      <c r="E17" s="534"/>
      <c r="F17" s="534"/>
      <c r="G17" s="534"/>
      <c r="H17" s="534"/>
      <c r="I17" s="534"/>
      <c r="J17" s="490">
        <v>1935</v>
      </c>
      <c r="K17" s="490">
        <v>1845</v>
      </c>
      <c r="L17" s="490">
        <v>1909</v>
      </c>
      <c r="M17" s="537">
        <v>1293</v>
      </c>
      <c r="N17" s="553">
        <v>519</v>
      </c>
      <c r="O17" s="553">
        <v>317</v>
      </c>
      <c r="P17" s="553">
        <v>400</v>
      </c>
      <c r="Q17" s="399">
        <v>274</v>
      </c>
      <c r="R17" s="356"/>
    </row>
    <row r="18" spans="1:24">
      <c r="A18" s="458"/>
      <c r="B18" s="531"/>
      <c r="C18" s="531"/>
      <c r="D18" s="531"/>
      <c r="E18" s="531"/>
      <c r="F18" s="531"/>
      <c r="G18" s="531"/>
      <c r="H18" s="531"/>
      <c r="I18" s="531"/>
      <c r="J18" s="532"/>
      <c r="K18" s="658"/>
      <c r="L18" s="356"/>
      <c r="Q18" s="356"/>
      <c r="R18" s="356"/>
    </row>
    <row r="19" spans="1:24">
      <c r="A19" s="358" t="s">
        <v>159</v>
      </c>
      <c r="B19" s="788" t="s">
        <v>187</v>
      </c>
      <c r="C19" s="788"/>
      <c r="D19" s="788"/>
      <c r="E19" s="788"/>
      <c r="F19" s="788"/>
      <c r="G19" s="788"/>
      <c r="H19" s="788"/>
      <c r="I19" s="788"/>
      <c r="J19" s="788"/>
      <c r="K19" s="788"/>
      <c r="L19" s="788"/>
      <c r="M19" s="788"/>
      <c r="N19" s="788"/>
      <c r="O19"/>
      <c r="Q19" s="356"/>
      <c r="R19" s="356"/>
    </row>
    <row r="20" spans="1:24">
      <c r="A20" s="468" t="s">
        <v>332</v>
      </c>
      <c r="Q20" s="356"/>
      <c r="R20" s="356"/>
    </row>
    <row r="21" spans="1:24">
      <c r="Q21" s="356"/>
      <c r="R21" s="356"/>
    </row>
    <row r="22" spans="1:24">
      <c r="H22" s="379"/>
      <c r="Q22" s="356"/>
      <c r="R22" s="356"/>
    </row>
    <row r="23" spans="1:24">
      <c r="F23" s="641"/>
      <c r="G23" s="641"/>
      <c r="H23" s="641"/>
      <c r="I23" s="641"/>
      <c r="J23" s="383"/>
      <c r="Q23" s="356"/>
    </row>
    <row r="24" spans="1:24">
      <c r="Q24" s="356"/>
      <c r="U24"/>
    </row>
    <row r="25" spans="1:24">
      <c r="Q25" s="356"/>
      <c r="U25"/>
    </row>
    <row r="26" spans="1:24">
      <c r="B26" s="356"/>
      <c r="C26" s="356"/>
      <c r="D26" s="356"/>
      <c r="E26" s="356"/>
      <c r="F26" s="356"/>
      <c r="G26" s="356"/>
      <c r="H26" s="356"/>
      <c r="I26" s="356"/>
      <c r="J26" s="356"/>
      <c r="K26" s="356"/>
      <c r="L26" s="356"/>
      <c r="M26" s="356"/>
      <c r="N26" s="356"/>
      <c r="O26" s="356"/>
      <c r="P26" s="356"/>
      <c r="Q26" s="356"/>
      <c r="U26"/>
    </row>
    <row r="27" spans="1:24">
      <c r="B27" s="234"/>
      <c r="C27" s="356"/>
      <c r="D27" s="356"/>
      <c r="E27" s="356"/>
      <c r="F27" s="356"/>
      <c r="G27" s="356"/>
      <c r="H27" s="356"/>
      <c r="I27" s="356"/>
      <c r="J27" s="356"/>
      <c r="K27" s="356"/>
      <c r="L27" s="356"/>
      <c r="M27" s="356"/>
      <c r="N27" s="356"/>
      <c r="O27" s="356"/>
      <c r="P27" s="356"/>
      <c r="U27"/>
    </row>
    <row r="28" spans="1:24">
      <c r="B28" s="260"/>
      <c r="C28" s="234"/>
      <c r="D28" s="234"/>
      <c r="E28" s="234"/>
      <c r="F28" s="234"/>
      <c r="G28" s="234"/>
      <c r="H28" s="250"/>
      <c r="I28" s="250"/>
      <c r="J28" s="250"/>
      <c r="K28" s="250"/>
      <c r="L28" s="250"/>
      <c r="M28" s="250"/>
      <c r="N28" s="250"/>
      <c r="O28" s="234"/>
      <c r="P28" s="356"/>
      <c r="U28"/>
      <c r="V28" s="357"/>
      <c r="W28" s="357"/>
    </row>
    <row r="29" spans="1:24">
      <c r="U29"/>
      <c r="V29" s="357"/>
      <c r="W29" s="357"/>
      <c r="X29" s="357"/>
    </row>
    <row r="30" spans="1:24">
      <c r="U30"/>
      <c r="V30" s="357"/>
      <c r="W30" s="357"/>
      <c r="X30" s="357"/>
    </row>
    <row r="31" spans="1:24">
      <c r="U31"/>
    </row>
    <row r="32" spans="1:24">
      <c r="U32"/>
    </row>
    <row r="33" spans="21:21">
      <c r="U33"/>
    </row>
    <row r="34" spans="21:21">
      <c r="U34"/>
    </row>
    <row r="35" spans="21:21">
      <c r="U35"/>
    </row>
    <row r="36" spans="21:21">
      <c r="U36"/>
    </row>
    <row r="37" spans="21:21">
      <c r="U37"/>
    </row>
    <row r="38" spans="21:21">
      <c r="U38"/>
    </row>
    <row r="39" spans="21:21">
      <c r="U39"/>
    </row>
  </sheetData>
  <mergeCells count="1">
    <mergeCell ref="B19:N1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heetViews>
  <sheetFormatPr defaultRowHeight="12.75"/>
  <cols>
    <col min="1" max="1" width="17.140625" style="402" customWidth="1"/>
    <col min="2" max="4" width="23.7109375" style="402" customWidth="1"/>
    <col min="5" max="12" width="9.140625" style="402"/>
    <col min="13" max="13" width="9.28515625" style="402" customWidth="1"/>
    <col min="14" max="16384" width="9.140625" style="402"/>
  </cols>
  <sheetData>
    <row r="1" spans="1:9" s="410" customFormat="1" ht="14.25">
      <c r="A1" s="14" t="s">
        <v>92</v>
      </c>
      <c r="B1" s="14" t="s">
        <v>329</v>
      </c>
      <c r="C1" s="14"/>
      <c r="D1" s="14"/>
      <c r="E1" s="14"/>
      <c r="F1" s="613"/>
    </row>
    <row r="2" spans="1:9">
      <c r="A2" s="16"/>
      <c r="B2" s="16"/>
      <c r="C2" s="16"/>
      <c r="D2" s="16"/>
      <c r="E2" s="14"/>
    </row>
    <row r="3" spans="1:9">
      <c r="A3" s="174"/>
      <c r="B3" s="183" t="s">
        <v>104</v>
      </c>
      <c r="C3" s="176" t="s">
        <v>57</v>
      </c>
      <c r="D3" s="179" t="s">
        <v>183</v>
      </c>
      <c r="E3" s="263"/>
    </row>
    <row r="4" spans="1:9">
      <c r="A4" s="174"/>
      <c r="B4" s="810" t="s">
        <v>114</v>
      </c>
      <c r="C4" s="811"/>
      <c r="D4" s="812"/>
      <c r="E4" s="263"/>
      <c r="F4" s="381"/>
      <c r="G4" s="381"/>
      <c r="H4" s="381"/>
      <c r="I4" s="381"/>
    </row>
    <row r="5" spans="1:9">
      <c r="A5" s="230">
        <v>2007</v>
      </c>
      <c r="B5" s="41">
        <v>24273</v>
      </c>
      <c r="C5" s="18">
        <v>19866</v>
      </c>
      <c r="D5" s="229">
        <v>4407</v>
      </c>
      <c r="E5" s="14"/>
      <c r="F5" s="18"/>
      <c r="G5" s="18"/>
      <c r="H5" s="18"/>
      <c r="I5" s="381"/>
    </row>
    <row r="6" spans="1:9">
      <c r="A6" s="230">
        <v>2008</v>
      </c>
      <c r="B6" s="41">
        <v>23807</v>
      </c>
      <c r="C6" s="18">
        <v>19964</v>
      </c>
      <c r="D6" s="229">
        <v>3843</v>
      </c>
      <c r="E6" s="14"/>
      <c r="F6" s="18"/>
      <c r="G6" s="18"/>
      <c r="H6" s="18"/>
      <c r="I6" s="381"/>
    </row>
    <row r="7" spans="1:9">
      <c r="A7" s="111">
        <v>2009</v>
      </c>
      <c r="B7" s="41">
        <v>21002</v>
      </c>
      <c r="C7" s="18">
        <v>18485</v>
      </c>
      <c r="D7" s="229">
        <v>2517</v>
      </c>
      <c r="E7" s="14"/>
      <c r="F7" s="18"/>
      <c r="G7" s="18"/>
      <c r="H7" s="18"/>
      <c r="I7" s="381"/>
    </row>
    <row r="8" spans="1:9">
      <c r="A8" s="111">
        <v>2010</v>
      </c>
      <c r="B8" s="41">
        <v>18023</v>
      </c>
      <c r="C8" s="371">
        <v>16291</v>
      </c>
      <c r="D8" s="229">
        <v>1732</v>
      </c>
      <c r="E8" s="14"/>
      <c r="F8" s="18"/>
      <c r="G8" s="371"/>
      <c r="H8" s="18"/>
      <c r="I8" s="381"/>
    </row>
    <row r="9" spans="1:9">
      <c r="A9" s="111">
        <v>2011</v>
      </c>
      <c r="B9" s="41">
        <v>15837</v>
      </c>
      <c r="C9" s="371">
        <v>14407</v>
      </c>
      <c r="D9" s="229">
        <v>1430</v>
      </c>
      <c r="E9" s="14"/>
      <c r="F9" s="18"/>
      <c r="G9" s="371"/>
      <c r="H9" s="18"/>
      <c r="I9" s="381"/>
    </row>
    <row r="10" spans="1:9">
      <c r="A10" s="111">
        <v>2012</v>
      </c>
      <c r="B10" s="41">
        <v>14534</v>
      </c>
      <c r="C10" s="371">
        <v>13086</v>
      </c>
      <c r="D10" s="229">
        <v>1448</v>
      </c>
      <c r="E10" s="14"/>
      <c r="F10" s="18"/>
      <c r="G10" s="371"/>
      <c r="H10" s="18"/>
      <c r="I10" s="381"/>
    </row>
    <row r="11" spans="1:9">
      <c r="A11" s="111">
        <v>2013</v>
      </c>
      <c r="B11" s="41">
        <v>10898</v>
      </c>
      <c r="C11" s="371">
        <v>9807</v>
      </c>
      <c r="D11" s="229">
        <v>1091</v>
      </c>
      <c r="E11" s="14"/>
      <c r="F11" s="18"/>
      <c r="G11" s="371"/>
      <c r="H11" s="18"/>
      <c r="I11" s="381"/>
    </row>
    <row r="12" spans="1:9">
      <c r="A12" s="111">
        <v>2014</v>
      </c>
      <c r="B12" s="18">
        <v>9046</v>
      </c>
      <c r="C12" s="371">
        <v>8011</v>
      </c>
      <c r="D12" s="229">
        <v>1035</v>
      </c>
      <c r="E12" s="14"/>
      <c r="F12" s="18"/>
      <c r="G12" s="371"/>
      <c r="H12" s="18"/>
      <c r="I12" s="381"/>
    </row>
    <row r="13" spans="1:9">
      <c r="A13" s="111">
        <v>2015</v>
      </c>
      <c r="B13" s="18">
        <f>C13+D13</f>
        <v>7972</v>
      </c>
      <c r="C13" s="77">
        <v>6948</v>
      </c>
      <c r="D13" s="614">
        <v>1024</v>
      </c>
      <c r="E13" s="14"/>
      <c r="F13" s="18"/>
      <c r="G13" s="371"/>
      <c r="H13" s="18"/>
      <c r="I13" s="381"/>
    </row>
    <row r="14" spans="1:9">
      <c r="A14" s="142">
        <v>2016</v>
      </c>
      <c r="B14" s="18">
        <v>7500</v>
      </c>
      <c r="C14" s="77">
        <v>6624</v>
      </c>
      <c r="D14" s="614">
        <v>876</v>
      </c>
      <c r="E14" s="14"/>
      <c r="F14" s="18"/>
      <c r="G14" s="371"/>
      <c r="H14" s="18"/>
      <c r="I14" s="381"/>
    </row>
    <row r="15" spans="1:9">
      <c r="A15" s="142">
        <v>2017</v>
      </c>
      <c r="B15" s="42">
        <v>7675</v>
      </c>
      <c r="C15" s="710">
        <v>6934</v>
      </c>
      <c r="D15" s="711">
        <v>741</v>
      </c>
      <c r="E15" s="14"/>
      <c r="F15" s="18"/>
      <c r="G15" s="371"/>
      <c r="H15" s="18"/>
      <c r="I15" s="381"/>
    </row>
    <row r="16" spans="1:9">
      <c r="A16" s="230"/>
      <c r="B16" s="18"/>
      <c r="C16" s="77"/>
      <c r="D16" s="77"/>
      <c r="E16" s="14"/>
      <c r="F16" s="18"/>
      <c r="G16" s="371"/>
      <c r="H16" s="18"/>
      <c r="I16" s="381"/>
    </row>
    <row r="17" spans="1:9">
      <c r="A17" s="14"/>
      <c r="B17" s="14"/>
      <c r="C17" s="14"/>
      <c r="D17" s="14"/>
      <c r="E17" s="14"/>
      <c r="F17" s="381"/>
      <c r="G17" s="381"/>
      <c r="H17" s="381"/>
      <c r="I17" s="381"/>
    </row>
    <row r="18" spans="1:9" ht="14.25" customHeight="1">
      <c r="A18" s="615" t="s">
        <v>159</v>
      </c>
      <c r="B18" s="796" t="s">
        <v>335</v>
      </c>
      <c r="C18" s="796"/>
      <c r="D18" s="796"/>
      <c r="E18" s="14"/>
    </row>
    <row r="19" spans="1:9">
      <c r="A19" s="46" t="s">
        <v>36</v>
      </c>
      <c r="B19" s="14"/>
      <c r="C19" s="14"/>
      <c r="D19" s="14"/>
      <c r="E19" s="14"/>
    </row>
  </sheetData>
  <mergeCells count="2">
    <mergeCell ref="B4:D4"/>
    <mergeCell ref="B18:D1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zoomScaleNormal="100" workbookViewId="0"/>
  </sheetViews>
  <sheetFormatPr defaultRowHeight="12.75"/>
  <cols>
    <col min="1" max="1" width="47.5703125" style="402" customWidth="1"/>
    <col min="2" max="2" width="9.140625" style="402"/>
    <col min="3" max="13" width="9.140625" style="402" customWidth="1"/>
    <col min="14" max="16" width="9.140625" style="402"/>
    <col min="17" max="17" width="9.28515625" style="402" bestFit="1" customWidth="1"/>
    <col min="18" max="16384" width="9.140625" style="402"/>
  </cols>
  <sheetData>
    <row r="1" spans="1:20" ht="14.25">
      <c r="A1" s="403" t="s">
        <v>93</v>
      </c>
      <c r="B1" s="381" t="s">
        <v>330</v>
      </c>
      <c r="C1" s="403"/>
      <c r="D1" s="403"/>
      <c r="E1" s="403"/>
      <c r="F1" s="403"/>
      <c r="G1" s="403"/>
      <c r="H1" s="381"/>
      <c r="I1" s="381"/>
      <c r="J1" s="381"/>
      <c r="K1" s="403"/>
      <c r="L1" s="403"/>
      <c r="M1" s="403"/>
      <c r="N1" s="403"/>
      <c r="O1" s="403"/>
      <c r="P1" s="403"/>
      <c r="Q1" s="403"/>
    </row>
    <row r="2" spans="1:20">
      <c r="A2" s="403"/>
      <c r="H2" s="403"/>
      <c r="I2" s="403"/>
      <c r="J2" s="403"/>
      <c r="K2" s="403"/>
      <c r="L2" s="403"/>
      <c r="M2" s="403"/>
      <c r="N2" s="403"/>
      <c r="O2" s="403"/>
      <c r="P2" s="403"/>
      <c r="Q2" s="403"/>
    </row>
    <row r="3" spans="1:20" s="410" customFormat="1">
      <c r="A3" s="616"/>
      <c r="B3" s="617">
        <v>1999</v>
      </c>
      <c r="C3" s="617">
        <v>2000</v>
      </c>
      <c r="D3" s="617">
        <v>2001</v>
      </c>
      <c r="E3" s="617">
        <v>2002</v>
      </c>
      <c r="F3" s="617">
        <v>2003</v>
      </c>
      <c r="G3" s="617">
        <v>2004</v>
      </c>
      <c r="H3" s="617">
        <v>2005</v>
      </c>
      <c r="I3" s="617">
        <v>2006</v>
      </c>
      <c r="J3" s="617">
        <v>2007</v>
      </c>
      <c r="K3" s="617">
        <v>2008</v>
      </c>
      <c r="L3" s="408">
        <v>2009</v>
      </c>
      <c r="M3" s="408">
        <v>2010</v>
      </c>
      <c r="N3" s="408">
        <v>2011</v>
      </c>
      <c r="O3" s="408">
        <v>2012</v>
      </c>
      <c r="P3" s="408">
        <v>2013</v>
      </c>
      <c r="Q3" s="407">
        <v>2014</v>
      </c>
      <c r="R3" s="536">
        <v>2015</v>
      </c>
      <c r="S3" s="407">
        <v>2016</v>
      </c>
      <c r="T3" s="507">
        <v>2017</v>
      </c>
    </row>
    <row r="4" spans="1:20" s="410" customFormat="1">
      <c r="A4" s="616"/>
      <c r="B4" s="701" t="s">
        <v>114</v>
      </c>
      <c r="C4" s="702"/>
      <c r="D4" s="702"/>
      <c r="E4" s="702"/>
      <c r="F4" s="702"/>
      <c r="G4" s="702"/>
      <c r="H4" s="702"/>
      <c r="I4" s="702"/>
      <c r="J4" s="702"/>
      <c r="K4" s="702"/>
      <c r="L4" s="702"/>
      <c r="M4" s="702"/>
      <c r="N4" s="702"/>
      <c r="O4" s="702"/>
      <c r="P4" s="702"/>
      <c r="Q4" s="702"/>
      <c r="R4" s="703"/>
      <c r="S4" s="705"/>
      <c r="T4" s="706"/>
    </row>
    <row r="5" spans="1:20">
      <c r="A5" s="618" t="s">
        <v>54</v>
      </c>
      <c r="B5" s="413">
        <v>11841</v>
      </c>
      <c r="C5" s="413">
        <v>12466</v>
      </c>
      <c r="D5" s="413">
        <v>14215</v>
      </c>
      <c r="E5" s="413">
        <v>15985</v>
      </c>
      <c r="F5" s="413">
        <v>18039</v>
      </c>
      <c r="G5" s="413">
        <v>20201</v>
      </c>
      <c r="H5" s="413">
        <v>20944</v>
      </c>
      <c r="I5" s="413">
        <v>23000.594941135329</v>
      </c>
      <c r="J5" s="413">
        <v>23583</v>
      </c>
      <c r="K5" s="413">
        <v>22992</v>
      </c>
      <c r="L5" s="413">
        <v>21753</v>
      </c>
      <c r="M5" s="413">
        <v>18746</v>
      </c>
      <c r="N5" s="413">
        <v>15567</v>
      </c>
      <c r="O5" s="413">
        <v>14462</v>
      </c>
      <c r="P5" s="413">
        <v>11813</v>
      </c>
      <c r="Q5" s="619">
        <v>9241</v>
      </c>
      <c r="R5" s="619">
        <v>7829</v>
      </c>
      <c r="S5" s="619">
        <v>7324</v>
      </c>
      <c r="T5" s="707">
        <v>7082</v>
      </c>
    </row>
    <row r="6" spans="1:20">
      <c r="A6" s="620" t="s">
        <v>37</v>
      </c>
      <c r="B6" s="417">
        <v>966</v>
      </c>
      <c r="C6" s="417">
        <v>1150</v>
      </c>
      <c r="D6" s="417">
        <v>1113</v>
      </c>
      <c r="E6" s="417">
        <v>1369</v>
      </c>
      <c r="F6" s="417">
        <v>1265</v>
      </c>
      <c r="G6" s="417">
        <v>1315</v>
      </c>
      <c r="H6" s="417">
        <v>1231</v>
      </c>
      <c r="I6" s="417">
        <v>1362.413451451218</v>
      </c>
      <c r="J6" s="417">
        <v>1338</v>
      </c>
      <c r="K6" s="417">
        <v>1049</v>
      </c>
      <c r="L6" s="417">
        <v>795</v>
      </c>
      <c r="M6" s="621">
        <v>511</v>
      </c>
      <c r="N6" s="621">
        <v>327</v>
      </c>
      <c r="O6" s="417">
        <v>270</v>
      </c>
      <c r="P6" s="417">
        <v>217</v>
      </c>
      <c r="Q6" s="622">
        <v>186</v>
      </c>
      <c r="R6" s="704">
        <v>159</v>
      </c>
      <c r="S6" s="622">
        <v>140</v>
      </c>
      <c r="T6" s="708">
        <v>119</v>
      </c>
    </row>
    <row r="7" spans="1:20">
      <c r="A7" s="623" t="s">
        <v>38</v>
      </c>
      <c r="B7" s="417">
        <v>2372</v>
      </c>
      <c r="C7" s="417">
        <v>2624</v>
      </c>
      <c r="D7" s="417">
        <v>3326</v>
      </c>
      <c r="E7" s="417">
        <v>492</v>
      </c>
      <c r="F7" s="417"/>
      <c r="G7" s="417"/>
      <c r="H7" s="417"/>
      <c r="I7" s="417"/>
      <c r="J7" s="417"/>
      <c r="K7" s="417"/>
      <c r="L7" s="417"/>
      <c r="M7" s="621"/>
      <c r="N7" s="621"/>
      <c r="O7" s="417"/>
      <c r="P7" s="417"/>
      <c r="Q7" s="622"/>
      <c r="R7" s="622"/>
      <c r="S7" s="622"/>
      <c r="T7" s="708"/>
    </row>
    <row r="8" spans="1:20">
      <c r="A8" s="623" t="s">
        <v>35</v>
      </c>
      <c r="B8" s="417"/>
      <c r="C8" s="417"/>
      <c r="D8" s="417"/>
      <c r="E8" s="417">
        <v>3627</v>
      </c>
      <c r="F8" s="417">
        <v>3819</v>
      </c>
      <c r="G8" s="417">
        <v>3141</v>
      </c>
      <c r="H8" s="417">
        <v>3106</v>
      </c>
      <c r="I8" s="417">
        <v>3586.8398997552163</v>
      </c>
      <c r="J8" s="417">
        <v>3181</v>
      </c>
      <c r="K8" s="417">
        <v>2894</v>
      </c>
      <c r="L8" s="417">
        <v>2337</v>
      </c>
      <c r="M8" s="417">
        <v>1514</v>
      </c>
      <c r="N8" s="417">
        <v>1126</v>
      </c>
      <c r="O8" s="417">
        <v>1103</v>
      </c>
      <c r="P8" s="417">
        <v>993</v>
      </c>
      <c r="Q8" s="622">
        <v>849</v>
      </c>
      <c r="R8" s="622">
        <v>852</v>
      </c>
      <c r="S8" s="622">
        <v>798</v>
      </c>
      <c r="T8" s="708">
        <v>616</v>
      </c>
    </row>
    <row r="9" spans="1:20">
      <c r="A9" s="623" t="s">
        <v>34</v>
      </c>
      <c r="B9" s="417">
        <v>8503</v>
      </c>
      <c r="C9" s="417">
        <v>8692</v>
      </c>
      <c r="D9" s="417">
        <v>9776</v>
      </c>
      <c r="E9" s="417">
        <v>10497</v>
      </c>
      <c r="F9" s="417">
        <v>12955</v>
      </c>
      <c r="G9" s="417">
        <v>15745</v>
      </c>
      <c r="H9" s="417">
        <v>16607</v>
      </c>
      <c r="I9" s="417">
        <v>18051.341589928896</v>
      </c>
      <c r="J9" s="417">
        <v>19064</v>
      </c>
      <c r="K9" s="417">
        <v>19049</v>
      </c>
      <c r="L9" s="417">
        <v>18621</v>
      </c>
      <c r="M9" s="417">
        <v>16721</v>
      </c>
      <c r="N9" s="417">
        <v>14091</v>
      </c>
      <c r="O9" s="417">
        <v>13089</v>
      </c>
      <c r="P9" s="417">
        <v>10603</v>
      </c>
      <c r="Q9" s="622">
        <v>8206</v>
      </c>
      <c r="R9" s="622">
        <v>6818</v>
      </c>
      <c r="S9" s="622">
        <v>6386</v>
      </c>
      <c r="T9" s="708">
        <v>6347</v>
      </c>
    </row>
    <row r="10" spans="1:20">
      <c r="A10" s="624"/>
      <c r="B10" s="417"/>
      <c r="C10" s="417"/>
      <c r="D10" s="417"/>
      <c r="E10" s="625"/>
      <c r="F10" s="625"/>
      <c r="G10" s="625"/>
      <c r="H10" s="625"/>
      <c r="I10" s="625"/>
      <c r="J10" s="625"/>
      <c r="K10" s="625"/>
      <c r="L10" s="625"/>
      <c r="M10" s="625"/>
      <c r="N10" s="625"/>
      <c r="O10" s="417"/>
      <c r="P10" s="417"/>
      <c r="Q10" s="417"/>
      <c r="R10" s="622"/>
      <c r="S10" s="622"/>
      <c r="T10" s="708"/>
    </row>
    <row r="11" spans="1:20">
      <c r="A11" s="624" t="s">
        <v>55</v>
      </c>
      <c r="B11" s="417">
        <v>39.717591419643611</v>
      </c>
      <c r="C11" s="417">
        <v>41.440237445852716</v>
      </c>
      <c r="D11" s="417">
        <v>49.366584593739006</v>
      </c>
      <c r="E11" s="417">
        <v>39.184673131060372</v>
      </c>
      <c r="F11" s="417">
        <v>38.159654082820552</v>
      </c>
      <c r="G11" s="417">
        <v>37.572545913568632</v>
      </c>
      <c r="H11" s="417">
        <v>36.195139419404128</v>
      </c>
      <c r="I11" s="417">
        <v>33.217504428697964</v>
      </c>
      <c r="J11" s="417">
        <v>33.715981851333588</v>
      </c>
      <c r="K11" s="417">
        <v>33</v>
      </c>
      <c r="L11" s="417">
        <v>32</v>
      </c>
      <c r="M11" s="621">
        <v>31</v>
      </c>
      <c r="N11" s="621">
        <v>31</v>
      </c>
      <c r="O11" s="417">
        <v>31.338610702392479</v>
      </c>
      <c r="P11" s="417">
        <v>33.236899737746548</v>
      </c>
      <c r="Q11" s="622">
        <v>33</v>
      </c>
      <c r="R11" s="622">
        <v>33</v>
      </c>
      <c r="S11" s="622">
        <v>32</v>
      </c>
      <c r="T11" s="708">
        <v>33</v>
      </c>
    </row>
    <row r="12" spans="1:20">
      <c r="A12" s="623" t="s">
        <v>37</v>
      </c>
      <c r="B12" s="417">
        <v>76.860248447204967</v>
      </c>
      <c r="C12" s="417">
        <v>71.457391304347823</v>
      </c>
      <c r="D12" s="417">
        <v>91.21653189577718</v>
      </c>
      <c r="E12" s="417">
        <v>82.605551497443386</v>
      </c>
      <c r="F12" s="417">
        <v>84.879841897233206</v>
      </c>
      <c r="G12" s="417">
        <v>84.790114068441071</v>
      </c>
      <c r="H12" s="417">
        <v>75.788789601949631</v>
      </c>
      <c r="I12" s="417">
        <v>64.096261682242996</v>
      </c>
      <c r="J12" s="417">
        <v>67</v>
      </c>
      <c r="K12" s="417">
        <v>67</v>
      </c>
      <c r="L12" s="417">
        <v>64</v>
      </c>
      <c r="M12" s="621">
        <v>66</v>
      </c>
      <c r="N12" s="621">
        <v>63</v>
      </c>
      <c r="O12" s="417">
        <v>63.198884</v>
      </c>
      <c r="P12" s="417">
        <v>71.198155999999997</v>
      </c>
      <c r="Q12" s="622">
        <v>76</v>
      </c>
      <c r="R12" s="622">
        <v>77</v>
      </c>
      <c r="S12" s="622">
        <v>82</v>
      </c>
      <c r="T12" s="708">
        <v>75</v>
      </c>
    </row>
    <row r="13" spans="1:20" ht="14.25">
      <c r="A13" s="623" t="s">
        <v>222</v>
      </c>
      <c r="B13" s="417">
        <v>40.428752107925803</v>
      </c>
      <c r="C13" s="417">
        <v>41.648246951219512</v>
      </c>
      <c r="D13" s="417">
        <v>48.672579675285625</v>
      </c>
      <c r="E13" s="417">
        <v>34.796747967479675</v>
      </c>
      <c r="F13" s="417"/>
      <c r="G13" s="417"/>
      <c r="H13" s="417"/>
      <c r="I13" s="417"/>
      <c r="J13" s="417"/>
      <c r="K13" s="417"/>
      <c r="L13" s="417"/>
      <c r="M13" s="621"/>
      <c r="N13" s="621"/>
      <c r="O13" s="417"/>
      <c r="P13" s="417"/>
      <c r="Q13" s="622"/>
      <c r="R13" s="622"/>
      <c r="S13" s="622"/>
      <c r="T13" s="708"/>
    </row>
    <row r="14" spans="1:20" ht="14.25">
      <c r="A14" s="620" t="s">
        <v>223</v>
      </c>
      <c r="B14" s="417"/>
      <c r="C14" s="417"/>
      <c r="D14" s="417"/>
      <c r="E14" s="417">
        <v>35.210366694237663</v>
      </c>
      <c r="F14" s="417">
        <v>33.325739722440431</v>
      </c>
      <c r="G14" s="417">
        <v>32.488379496975483</v>
      </c>
      <c r="H14" s="417">
        <v>31.978750804893753</v>
      </c>
      <c r="I14" s="417">
        <v>29.624423145189919</v>
      </c>
      <c r="J14" s="417">
        <v>30</v>
      </c>
      <c r="K14" s="417">
        <v>30</v>
      </c>
      <c r="L14" s="417">
        <v>28</v>
      </c>
      <c r="M14" s="621">
        <v>26</v>
      </c>
      <c r="N14" s="621">
        <v>24</v>
      </c>
      <c r="O14" s="626">
        <v>24.666969000000002</v>
      </c>
      <c r="P14" s="626">
        <v>30.432023999999998</v>
      </c>
      <c r="Q14" s="622">
        <v>31</v>
      </c>
      <c r="R14" s="622">
        <v>31</v>
      </c>
      <c r="S14" s="622">
        <v>31</v>
      </c>
      <c r="T14" s="708">
        <v>32</v>
      </c>
    </row>
    <row r="15" spans="1:20">
      <c r="A15" s="620" t="s">
        <v>34</v>
      </c>
      <c r="B15" s="417">
        <v>35.299541338351169</v>
      </c>
      <c r="C15" s="417">
        <v>37.406005522319376</v>
      </c>
      <c r="D15" s="417">
        <v>44.838072831423894</v>
      </c>
      <c r="E15" s="417">
        <v>35.100695436791462</v>
      </c>
      <c r="F15" s="417">
        <v>35.022616750289465</v>
      </c>
      <c r="G15" s="417">
        <v>34.643251825976499</v>
      </c>
      <c r="H15" s="417">
        <v>34.048834828686701</v>
      </c>
      <c r="I15" s="417">
        <v>31.600902870847147</v>
      </c>
      <c r="J15" s="417">
        <v>32</v>
      </c>
      <c r="K15" s="417">
        <v>32</v>
      </c>
      <c r="L15" s="417">
        <v>31</v>
      </c>
      <c r="M15" s="621">
        <v>31</v>
      </c>
      <c r="N15" s="621">
        <v>31</v>
      </c>
      <c r="O15" s="417">
        <v>31.262266</v>
      </c>
      <c r="P15" s="417">
        <v>32.725758999999996</v>
      </c>
      <c r="Q15" s="622">
        <v>32</v>
      </c>
      <c r="R15" s="622">
        <v>32</v>
      </c>
      <c r="S15" s="622">
        <v>32</v>
      </c>
      <c r="T15" s="708">
        <v>32</v>
      </c>
    </row>
    <row r="16" spans="1:20">
      <c r="A16" s="618"/>
      <c r="B16" s="627"/>
      <c r="C16" s="627"/>
      <c r="D16" s="627"/>
      <c r="E16" s="627"/>
      <c r="F16" s="627"/>
      <c r="G16" s="627"/>
      <c r="H16" s="627"/>
      <c r="I16" s="627"/>
      <c r="J16" s="627"/>
      <c r="K16" s="627"/>
      <c r="L16" s="627"/>
      <c r="M16" s="627"/>
      <c r="N16" s="627"/>
      <c r="O16" s="627"/>
      <c r="P16" s="627"/>
      <c r="Q16" s="627"/>
      <c r="R16" s="627"/>
      <c r="S16" s="627"/>
      <c r="T16" s="738"/>
    </row>
    <row r="17" spans="1:21" ht="14.25">
      <c r="A17" s="618" t="s">
        <v>224</v>
      </c>
      <c r="B17" s="417">
        <v>11842</v>
      </c>
      <c r="C17" s="417">
        <v>12466</v>
      </c>
      <c r="D17" s="417">
        <v>14215</v>
      </c>
      <c r="E17" s="417">
        <v>15985</v>
      </c>
      <c r="F17" s="417">
        <v>18043</v>
      </c>
      <c r="G17" s="417">
        <v>20216</v>
      </c>
      <c r="H17" s="417">
        <v>20944</v>
      </c>
      <c r="I17" s="417">
        <v>23000.594941135329</v>
      </c>
      <c r="J17" s="416">
        <v>23583</v>
      </c>
      <c r="K17" s="416">
        <v>22992</v>
      </c>
      <c r="L17" s="416">
        <v>21753</v>
      </c>
      <c r="M17" s="416">
        <v>18746</v>
      </c>
      <c r="N17" s="416">
        <v>15567</v>
      </c>
      <c r="O17" s="416">
        <v>14462</v>
      </c>
      <c r="P17" s="416">
        <v>11813</v>
      </c>
      <c r="Q17" s="622">
        <v>9241</v>
      </c>
      <c r="R17" s="417">
        <v>7829</v>
      </c>
      <c r="S17" s="416">
        <v>7324</v>
      </c>
      <c r="T17" s="392">
        <v>7082</v>
      </c>
    </row>
    <row r="18" spans="1:21">
      <c r="A18" s="620" t="s">
        <v>39</v>
      </c>
      <c r="B18" s="417">
        <v>8911</v>
      </c>
      <c r="C18" s="417">
        <v>9546</v>
      </c>
      <c r="D18" s="417">
        <v>10953</v>
      </c>
      <c r="E18" s="417">
        <v>12923</v>
      </c>
      <c r="F18" s="417">
        <v>14811</v>
      </c>
      <c r="G18" s="417">
        <v>16510</v>
      </c>
      <c r="H18" s="417">
        <v>16551</v>
      </c>
      <c r="I18" s="417">
        <v>19280.060263433967</v>
      </c>
      <c r="J18" s="416">
        <v>19155</v>
      </c>
      <c r="K18" s="416">
        <v>19846</v>
      </c>
      <c r="L18" s="416">
        <v>18865</v>
      </c>
      <c r="M18" s="418">
        <v>16161</v>
      </c>
      <c r="N18" s="418">
        <v>13428</v>
      </c>
      <c r="O18" s="416">
        <v>12419</v>
      </c>
      <c r="P18" s="416">
        <v>9828</v>
      </c>
      <c r="Q18" s="622">
        <v>7690</v>
      </c>
      <c r="R18" s="417">
        <v>6567</v>
      </c>
      <c r="S18" s="416">
        <v>6066</v>
      </c>
      <c r="T18" s="392">
        <v>5732</v>
      </c>
    </row>
    <row r="19" spans="1:21">
      <c r="A19" s="620" t="s">
        <v>154</v>
      </c>
      <c r="B19" s="417">
        <v>2273</v>
      </c>
      <c r="C19" s="417">
        <v>2409</v>
      </c>
      <c r="D19" s="417">
        <v>2727</v>
      </c>
      <c r="E19" s="417">
        <v>2772</v>
      </c>
      <c r="F19" s="417">
        <v>2906</v>
      </c>
      <c r="G19" s="417">
        <v>2953</v>
      </c>
      <c r="H19" s="417">
        <v>3039</v>
      </c>
      <c r="I19" s="417">
        <v>3162.8364611260054</v>
      </c>
      <c r="J19" s="416">
        <v>4428</v>
      </c>
      <c r="K19" s="416">
        <v>3146</v>
      </c>
      <c r="L19" s="416">
        <v>2888</v>
      </c>
      <c r="M19" s="418">
        <v>2585</v>
      </c>
      <c r="N19" s="418">
        <v>2139</v>
      </c>
      <c r="O19" s="416">
        <v>2043</v>
      </c>
      <c r="P19" s="416">
        <v>1985</v>
      </c>
      <c r="Q19" s="622">
        <v>1551</v>
      </c>
      <c r="R19" s="417">
        <v>1262</v>
      </c>
      <c r="S19" s="416">
        <v>1258</v>
      </c>
      <c r="T19" s="392">
        <v>1350</v>
      </c>
    </row>
    <row r="20" spans="1:21">
      <c r="A20" s="620" t="s">
        <v>155</v>
      </c>
      <c r="B20" s="417">
        <v>472</v>
      </c>
      <c r="C20" s="417">
        <v>510</v>
      </c>
      <c r="D20" s="417">
        <v>535</v>
      </c>
      <c r="E20" s="417">
        <v>290</v>
      </c>
      <c r="F20" s="417">
        <v>326</v>
      </c>
      <c r="G20" s="417">
        <v>753</v>
      </c>
      <c r="H20" s="417">
        <v>474</v>
      </c>
      <c r="I20" s="417">
        <v>557.6982165753584</v>
      </c>
      <c r="J20" s="416">
        <v>0</v>
      </c>
      <c r="K20" s="416">
        <v>0</v>
      </c>
      <c r="L20" s="416">
        <v>0</v>
      </c>
      <c r="M20" s="416">
        <v>0</v>
      </c>
      <c r="N20" s="416">
        <v>0</v>
      </c>
      <c r="O20" s="416">
        <v>0</v>
      </c>
      <c r="P20" s="416">
        <v>0</v>
      </c>
      <c r="Q20" s="416">
        <v>0</v>
      </c>
      <c r="R20" s="417">
        <v>0</v>
      </c>
      <c r="S20" s="416">
        <v>0</v>
      </c>
      <c r="T20" s="392">
        <v>0</v>
      </c>
    </row>
    <row r="21" spans="1:21">
      <c r="A21" s="620" t="s">
        <v>40</v>
      </c>
      <c r="B21" s="417">
        <v>186</v>
      </c>
      <c r="C21" s="417">
        <v>1</v>
      </c>
      <c r="D21" s="628">
        <v>0</v>
      </c>
      <c r="E21" s="628">
        <v>0</v>
      </c>
      <c r="F21" s="628">
        <v>0</v>
      </c>
      <c r="G21" s="628">
        <v>0</v>
      </c>
      <c r="H21" s="416">
        <v>880</v>
      </c>
      <c r="I21" s="628">
        <v>0</v>
      </c>
      <c r="J21" s="416">
        <v>0</v>
      </c>
      <c r="K21" s="628">
        <v>0</v>
      </c>
      <c r="L21" s="628">
        <v>0</v>
      </c>
      <c r="M21" s="629">
        <v>0</v>
      </c>
      <c r="N21" s="629">
        <v>0</v>
      </c>
      <c r="O21" s="629">
        <v>0</v>
      </c>
      <c r="P21" s="629">
        <v>0</v>
      </c>
      <c r="Q21" s="629">
        <v>0</v>
      </c>
      <c r="R21" s="417">
        <v>0</v>
      </c>
      <c r="S21" s="416">
        <v>0</v>
      </c>
      <c r="T21" s="392">
        <v>0</v>
      </c>
      <c r="U21" s="401"/>
    </row>
    <row r="22" spans="1:21">
      <c r="A22" s="618"/>
      <c r="B22" s="417"/>
      <c r="C22" s="417"/>
      <c r="D22" s="417"/>
      <c r="E22" s="417"/>
      <c r="F22" s="417"/>
      <c r="G22" s="417"/>
      <c r="H22" s="417"/>
      <c r="I22" s="417"/>
      <c r="J22" s="416"/>
      <c r="K22" s="416"/>
      <c r="L22" s="416"/>
      <c r="M22" s="416"/>
      <c r="N22" s="416"/>
      <c r="O22" s="416"/>
      <c r="P22" s="416"/>
      <c r="Q22" s="416"/>
      <c r="R22" s="622"/>
      <c r="S22" s="622"/>
      <c r="T22" s="708"/>
      <c r="U22" s="401"/>
    </row>
    <row r="23" spans="1:21" ht="14.25">
      <c r="A23" s="618" t="s">
        <v>225</v>
      </c>
      <c r="B23" s="417">
        <v>10831</v>
      </c>
      <c r="C23" s="417">
        <v>11596</v>
      </c>
      <c r="D23" s="417">
        <v>13270</v>
      </c>
      <c r="E23" s="417">
        <v>15038</v>
      </c>
      <c r="F23" s="417">
        <v>17051</v>
      </c>
      <c r="G23" s="417">
        <v>19209</v>
      </c>
      <c r="H23" s="417">
        <v>19956</v>
      </c>
      <c r="I23" s="417">
        <v>21881.378657186149</v>
      </c>
      <c r="J23" s="417">
        <v>22395</v>
      </c>
      <c r="K23" s="417">
        <v>22985</v>
      </c>
      <c r="L23" s="417">
        <v>21770</v>
      </c>
      <c r="M23" s="417">
        <v>18744</v>
      </c>
      <c r="N23" s="417">
        <v>15563</v>
      </c>
      <c r="O23" s="417">
        <v>14454</v>
      </c>
      <c r="P23" s="417">
        <v>11799</v>
      </c>
      <c r="Q23" s="622">
        <v>9228</v>
      </c>
      <c r="R23" s="417">
        <v>7820</v>
      </c>
      <c r="S23" s="416">
        <v>7310</v>
      </c>
      <c r="T23" s="392">
        <v>7078</v>
      </c>
      <c r="U23" s="401"/>
    </row>
    <row r="24" spans="1:21">
      <c r="A24" s="620" t="s">
        <v>41</v>
      </c>
      <c r="B24" s="417">
        <v>32</v>
      </c>
      <c r="C24" s="417">
        <v>41</v>
      </c>
      <c r="D24" s="417">
        <v>57</v>
      </c>
      <c r="E24" s="417">
        <v>61</v>
      </c>
      <c r="F24" s="417">
        <v>102</v>
      </c>
      <c r="G24" s="417">
        <v>102</v>
      </c>
      <c r="H24" s="417">
        <v>83</v>
      </c>
      <c r="I24" s="417">
        <v>105.68253875743093</v>
      </c>
      <c r="J24" s="417">
        <v>359</v>
      </c>
      <c r="K24" s="417">
        <v>289</v>
      </c>
      <c r="L24" s="417">
        <v>256</v>
      </c>
      <c r="M24" s="417">
        <v>173</v>
      </c>
      <c r="N24" s="417">
        <v>97</v>
      </c>
      <c r="O24" s="417">
        <v>105</v>
      </c>
      <c r="P24" s="417">
        <v>84</v>
      </c>
      <c r="Q24" s="622">
        <v>50</v>
      </c>
      <c r="R24" s="417">
        <v>27</v>
      </c>
      <c r="S24" s="416">
        <v>24</v>
      </c>
      <c r="T24" s="392">
        <v>23</v>
      </c>
      <c r="U24" s="401"/>
    </row>
    <row r="25" spans="1:21">
      <c r="A25" s="620" t="s">
        <v>42</v>
      </c>
      <c r="B25" s="417">
        <v>326</v>
      </c>
      <c r="C25" s="417">
        <v>428</v>
      </c>
      <c r="D25" s="417">
        <v>463</v>
      </c>
      <c r="E25" s="417">
        <v>520</v>
      </c>
      <c r="F25" s="417">
        <v>670</v>
      </c>
      <c r="G25" s="417">
        <v>754</v>
      </c>
      <c r="H25" s="417">
        <v>833</v>
      </c>
      <c r="I25" s="417">
        <v>856.91986245483156</v>
      </c>
      <c r="J25" s="417">
        <v>1431</v>
      </c>
      <c r="K25" s="417">
        <v>1460</v>
      </c>
      <c r="L25" s="417">
        <v>1128</v>
      </c>
      <c r="M25" s="417">
        <v>885</v>
      </c>
      <c r="N25" s="417">
        <v>652</v>
      </c>
      <c r="O25" s="417">
        <v>538</v>
      </c>
      <c r="P25" s="417">
        <v>394</v>
      </c>
      <c r="Q25" s="622">
        <v>291</v>
      </c>
      <c r="R25" s="417">
        <v>195</v>
      </c>
      <c r="S25" s="416">
        <v>180</v>
      </c>
      <c r="T25" s="392">
        <v>161</v>
      </c>
    </row>
    <row r="26" spans="1:21">
      <c r="A26" s="620" t="s">
        <v>43</v>
      </c>
      <c r="B26" s="417">
        <v>927</v>
      </c>
      <c r="C26" s="417">
        <v>1082</v>
      </c>
      <c r="D26" s="417">
        <v>1278</v>
      </c>
      <c r="E26" s="417">
        <v>1556</v>
      </c>
      <c r="F26" s="417">
        <v>1701</v>
      </c>
      <c r="G26" s="417">
        <v>1918</v>
      </c>
      <c r="H26" s="417">
        <v>2243</v>
      </c>
      <c r="I26" s="417">
        <v>2299.5501806737379</v>
      </c>
      <c r="J26" s="417">
        <v>2965</v>
      </c>
      <c r="K26" s="417">
        <v>2945</v>
      </c>
      <c r="L26" s="417">
        <v>2674</v>
      </c>
      <c r="M26" s="417">
        <v>2004</v>
      </c>
      <c r="N26" s="417">
        <v>1527</v>
      </c>
      <c r="O26" s="417">
        <v>1453</v>
      </c>
      <c r="P26" s="417">
        <v>1000</v>
      </c>
      <c r="Q26" s="622">
        <v>728</v>
      </c>
      <c r="R26" s="417">
        <v>566</v>
      </c>
      <c r="S26" s="416">
        <v>510</v>
      </c>
      <c r="T26" s="392">
        <v>472</v>
      </c>
    </row>
    <row r="27" spans="1:21">
      <c r="A27" s="620" t="s">
        <v>44</v>
      </c>
      <c r="B27" s="417">
        <v>1667</v>
      </c>
      <c r="C27" s="417">
        <v>1865</v>
      </c>
      <c r="D27" s="417">
        <v>2311</v>
      </c>
      <c r="E27" s="417">
        <v>2630</v>
      </c>
      <c r="F27" s="417">
        <v>2941</v>
      </c>
      <c r="G27" s="417">
        <v>3300</v>
      </c>
      <c r="H27" s="417">
        <v>3569</v>
      </c>
      <c r="I27" s="417">
        <v>4014.6631891828883</v>
      </c>
      <c r="J27" s="417">
        <v>4619</v>
      </c>
      <c r="K27" s="417">
        <v>4515</v>
      </c>
      <c r="L27" s="417">
        <v>4155</v>
      </c>
      <c r="M27" s="417">
        <v>3293</v>
      </c>
      <c r="N27" s="417">
        <v>2690</v>
      </c>
      <c r="O27" s="417">
        <v>2363</v>
      </c>
      <c r="P27" s="417">
        <v>1778</v>
      </c>
      <c r="Q27" s="622">
        <v>1401</v>
      </c>
      <c r="R27" s="417">
        <v>1153</v>
      </c>
      <c r="S27" s="416">
        <v>1011</v>
      </c>
      <c r="T27" s="392">
        <v>912</v>
      </c>
    </row>
    <row r="28" spans="1:21">
      <c r="A28" s="620" t="s">
        <v>45</v>
      </c>
      <c r="B28" s="417">
        <v>2494</v>
      </c>
      <c r="C28" s="417">
        <v>2610</v>
      </c>
      <c r="D28" s="417">
        <v>3041</v>
      </c>
      <c r="E28" s="417">
        <v>3534</v>
      </c>
      <c r="F28" s="417">
        <v>3949</v>
      </c>
      <c r="G28" s="417">
        <v>4458</v>
      </c>
      <c r="H28" s="417">
        <v>4698</v>
      </c>
      <c r="I28" s="417">
        <v>5206.4566383028323</v>
      </c>
      <c r="J28" s="417">
        <v>5491</v>
      </c>
      <c r="K28" s="417">
        <v>5504</v>
      </c>
      <c r="L28" s="417">
        <v>5101</v>
      </c>
      <c r="M28" s="417">
        <v>4402</v>
      </c>
      <c r="N28" s="417">
        <v>3552</v>
      </c>
      <c r="O28" s="417">
        <v>3187</v>
      </c>
      <c r="P28" s="417">
        <v>2596</v>
      </c>
      <c r="Q28" s="622">
        <v>1864</v>
      </c>
      <c r="R28" s="417">
        <v>1703</v>
      </c>
      <c r="S28" s="416">
        <v>1498</v>
      </c>
      <c r="T28" s="392">
        <v>1431</v>
      </c>
    </row>
    <row r="29" spans="1:21">
      <c r="A29" s="620" t="s">
        <v>46</v>
      </c>
      <c r="B29" s="417">
        <v>2910</v>
      </c>
      <c r="C29" s="417">
        <v>3068</v>
      </c>
      <c r="D29" s="417">
        <v>3395</v>
      </c>
      <c r="E29" s="417">
        <v>3742</v>
      </c>
      <c r="F29" s="417">
        <v>4293</v>
      </c>
      <c r="G29" s="417">
        <v>4846</v>
      </c>
      <c r="H29" s="417">
        <v>4809</v>
      </c>
      <c r="I29" s="417">
        <v>5380.8964914325679</v>
      </c>
      <c r="J29" s="417">
        <v>5197</v>
      </c>
      <c r="K29" s="417">
        <v>5500</v>
      </c>
      <c r="L29" s="417">
        <v>5427</v>
      </c>
      <c r="M29" s="417">
        <v>4969</v>
      </c>
      <c r="N29" s="417">
        <v>4270</v>
      </c>
      <c r="O29" s="417">
        <v>3840</v>
      </c>
      <c r="P29" s="417">
        <v>3286</v>
      </c>
      <c r="Q29" s="622">
        <v>2576</v>
      </c>
      <c r="R29" s="417">
        <v>2088</v>
      </c>
      <c r="S29" s="416">
        <v>2000</v>
      </c>
      <c r="T29" s="392">
        <v>1803</v>
      </c>
    </row>
    <row r="30" spans="1:21">
      <c r="A30" s="623" t="s">
        <v>285</v>
      </c>
      <c r="B30" s="417">
        <v>2475</v>
      </c>
      <c r="C30" s="417">
        <v>2502</v>
      </c>
      <c r="D30" s="417">
        <v>2725</v>
      </c>
      <c r="E30" s="417">
        <v>2995</v>
      </c>
      <c r="F30" s="417">
        <v>3395</v>
      </c>
      <c r="G30" s="417">
        <v>3831</v>
      </c>
      <c r="H30" s="417">
        <v>3721</v>
      </c>
      <c r="I30" s="417">
        <v>4017.2097563818625</v>
      </c>
      <c r="J30" s="417">
        <v>2333</v>
      </c>
      <c r="K30" s="417">
        <v>2772</v>
      </c>
      <c r="L30" s="417">
        <v>3029</v>
      </c>
      <c r="M30" s="417">
        <v>3018</v>
      </c>
      <c r="N30" s="371">
        <v>2775</v>
      </c>
      <c r="O30" s="371">
        <f>2968+3+2</f>
        <v>2973</v>
      </c>
      <c r="P30" s="371">
        <f>2661+4+1</f>
        <v>2666</v>
      </c>
      <c r="Q30" s="630">
        <f>1809+404+85+20+1</f>
        <v>2319</v>
      </c>
      <c r="R30" s="417">
        <f>1513+383+127+45+18+2</f>
        <v>2088</v>
      </c>
      <c r="S30" s="416">
        <v>2087</v>
      </c>
      <c r="T30" s="392">
        <v>2276</v>
      </c>
    </row>
    <row r="31" spans="1:21">
      <c r="A31" s="618"/>
      <c r="B31" s="417"/>
      <c r="C31" s="417"/>
      <c r="D31" s="417"/>
      <c r="E31" s="417"/>
      <c r="F31" s="417"/>
      <c r="G31" s="417"/>
      <c r="H31" s="417"/>
      <c r="I31" s="417"/>
      <c r="J31" s="417"/>
      <c r="K31" s="417"/>
      <c r="L31" s="417"/>
      <c r="M31" s="417"/>
      <c r="N31" s="417"/>
      <c r="O31" s="417"/>
      <c r="P31" s="417"/>
      <c r="Q31" s="417"/>
      <c r="R31" s="622"/>
      <c r="S31" s="622"/>
      <c r="T31" s="708"/>
    </row>
    <row r="32" spans="1:21">
      <c r="A32" s="618" t="s">
        <v>56</v>
      </c>
      <c r="B32" s="417">
        <v>11841</v>
      </c>
      <c r="C32" s="417">
        <v>12466</v>
      </c>
      <c r="D32" s="417">
        <v>14215</v>
      </c>
      <c r="E32" s="417">
        <v>15985</v>
      </c>
      <c r="F32" s="417">
        <v>18039</v>
      </c>
      <c r="G32" s="417">
        <v>20201</v>
      </c>
      <c r="H32" s="417">
        <v>20944</v>
      </c>
      <c r="I32" s="417">
        <v>23000.594941135329</v>
      </c>
      <c r="J32" s="417">
        <v>23583</v>
      </c>
      <c r="K32" s="417">
        <v>22992</v>
      </c>
      <c r="L32" s="417">
        <v>21753</v>
      </c>
      <c r="M32" s="417">
        <v>18746</v>
      </c>
      <c r="N32" s="417">
        <v>15567</v>
      </c>
      <c r="O32" s="417">
        <v>14462</v>
      </c>
      <c r="P32" s="417">
        <v>11813</v>
      </c>
      <c r="Q32" s="622">
        <v>9241</v>
      </c>
      <c r="R32" s="417">
        <v>7829</v>
      </c>
      <c r="S32" s="416">
        <v>7324</v>
      </c>
      <c r="T32" s="392">
        <v>7082</v>
      </c>
    </row>
    <row r="33" spans="1:20">
      <c r="A33" s="620" t="s">
        <v>69</v>
      </c>
      <c r="B33" s="417">
        <v>5881</v>
      </c>
      <c r="C33" s="417">
        <v>6008</v>
      </c>
      <c r="D33" s="417">
        <v>7287</v>
      </c>
      <c r="E33" s="417">
        <v>8688</v>
      </c>
      <c r="F33" s="417">
        <v>10047</v>
      </c>
      <c r="G33" s="417">
        <v>11048</v>
      </c>
      <c r="H33" s="417">
        <v>11529</v>
      </c>
      <c r="I33" s="417">
        <v>12335.5715118312</v>
      </c>
      <c r="J33" s="417">
        <v>12553</v>
      </c>
      <c r="K33" s="417">
        <v>11706</v>
      </c>
      <c r="L33" s="417">
        <v>10655</v>
      </c>
      <c r="M33" s="417">
        <v>8660</v>
      </c>
      <c r="N33" s="417">
        <v>6906</v>
      </c>
      <c r="O33" s="417">
        <v>6079</v>
      </c>
      <c r="P33" s="417">
        <v>4488</v>
      </c>
      <c r="Q33" s="622">
        <v>3262</v>
      </c>
      <c r="R33" s="417">
        <v>2586</v>
      </c>
      <c r="S33" s="416">
        <v>2327</v>
      </c>
      <c r="T33" s="392">
        <v>2098</v>
      </c>
    </row>
    <row r="34" spans="1:20">
      <c r="A34" s="620" t="s">
        <v>70</v>
      </c>
      <c r="B34" s="417">
        <v>5810</v>
      </c>
      <c r="C34" s="417">
        <v>6316</v>
      </c>
      <c r="D34" s="417">
        <v>6818</v>
      </c>
      <c r="E34" s="417">
        <v>7195</v>
      </c>
      <c r="F34" s="417">
        <v>7942</v>
      </c>
      <c r="G34" s="417">
        <v>9152</v>
      </c>
      <c r="H34" s="417">
        <v>9415</v>
      </c>
      <c r="I34" s="417">
        <v>10665.023429304114</v>
      </c>
      <c r="J34" s="417">
        <v>11030</v>
      </c>
      <c r="K34" s="417">
        <v>11286</v>
      </c>
      <c r="L34" s="417">
        <v>11098</v>
      </c>
      <c r="M34" s="417">
        <v>10086</v>
      </c>
      <c r="N34" s="417">
        <v>8660</v>
      </c>
      <c r="O34" s="417">
        <v>8341</v>
      </c>
      <c r="P34" s="417">
        <v>7311</v>
      </c>
      <c r="Q34" s="622">
        <v>5969</v>
      </c>
      <c r="R34" s="417">
        <v>5236</v>
      </c>
      <c r="S34" s="416">
        <v>4991</v>
      </c>
      <c r="T34" s="392">
        <v>4980</v>
      </c>
    </row>
    <row r="35" spans="1:20">
      <c r="A35" s="620" t="s">
        <v>47</v>
      </c>
      <c r="B35" s="631">
        <v>150</v>
      </c>
      <c r="C35" s="631">
        <v>142</v>
      </c>
      <c r="D35" s="631">
        <v>110</v>
      </c>
      <c r="E35" s="631">
        <v>102</v>
      </c>
      <c r="F35" s="631">
        <v>50</v>
      </c>
      <c r="G35" s="631">
        <v>1</v>
      </c>
      <c r="H35" s="632">
        <v>0</v>
      </c>
      <c r="I35" s="632">
        <v>0</v>
      </c>
      <c r="J35" s="632">
        <v>0</v>
      </c>
      <c r="K35" s="632">
        <v>0</v>
      </c>
      <c r="L35" s="632">
        <v>0</v>
      </c>
      <c r="M35" s="633">
        <v>0</v>
      </c>
      <c r="N35" s="633">
        <v>48</v>
      </c>
      <c r="O35" s="631">
        <v>42</v>
      </c>
      <c r="P35" s="631">
        <v>14</v>
      </c>
      <c r="Q35" s="634">
        <v>10</v>
      </c>
      <c r="R35" s="631">
        <v>7</v>
      </c>
      <c r="S35" s="450">
        <v>6</v>
      </c>
      <c r="T35" s="709">
        <v>4</v>
      </c>
    </row>
    <row r="36" spans="1:20">
      <c r="A36" s="403"/>
      <c r="B36" s="403"/>
      <c r="C36" s="403"/>
      <c r="D36" s="403"/>
      <c r="E36" s="403"/>
      <c r="F36" s="403"/>
      <c r="G36" s="403"/>
      <c r="H36" s="403"/>
      <c r="I36" s="621"/>
      <c r="J36" s="621"/>
      <c r="K36" s="621"/>
      <c r="L36" s="621"/>
      <c r="M36" s="621"/>
      <c r="N36" s="621"/>
      <c r="O36" s="621"/>
      <c r="P36" s="621"/>
      <c r="Q36" s="621"/>
      <c r="R36" s="621"/>
    </row>
    <row r="37" spans="1:20" s="401" customFormat="1">
      <c r="A37" s="635" t="s">
        <v>159</v>
      </c>
      <c r="B37" s="813" t="s">
        <v>334</v>
      </c>
      <c r="C37" s="813"/>
      <c r="D37" s="813"/>
      <c r="E37" s="813"/>
      <c r="F37" s="813"/>
      <c r="G37" s="813"/>
      <c r="H37" s="813"/>
      <c r="I37" s="813"/>
      <c r="J37" s="813"/>
      <c r="K37" s="813"/>
      <c r="L37" s="813"/>
      <c r="M37" s="813"/>
      <c r="N37" s="813"/>
      <c r="O37" s="813"/>
      <c r="P37" s="813"/>
      <c r="Q37" s="813"/>
    </row>
    <row r="38" spans="1:20" s="401" customFormat="1" ht="12.75" customHeight="1">
      <c r="A38" s="635" t="s">
        <v>160</v>
      </c>
      <c r="B38" s="787" t="s">
        <v>184</v>
      </c>
      <c r="C38" s="787"/>
      <c r="D38" s="787"/>
      <c r="E38" s="787"/>
      <c r="F38" s="787"/>
      <c r="G38" s="787"/>
      <c r="H38" s="787"/>
      <c r="I38" s="787"/>
      <c r="J38" s="787"/>
      <c r="K38" s="787"/>
      <c r="L38" s="787"/>
      <c r="M38" s="787"/>
      <c r="N38" s="787"/>
      <c r="O38" s="787"/>
      <c r="P38" s="787"/>
      <c r="Q38" s="787"/>
    </row>
    <row r="39" spans="1:20" s="401" customFormat="1" ht="27" customHeight="1">
      <c r="A39" s="635" t="s">
        <v>161</v>
      </c>
      <c r="B39" s="787" t="s">
        <v>331</v>
      </c>
      <c r="C39" s="787"/>
      <c r="D39" s="787"/>
      <c r="E39" s="787"/>
      <c r="F39" s="787"/>
      <c r="G39" s="787"/>
      <c r="H39" s="787"/>
      <c r="I39" s="787"/>
      <c r="J39" s="787"/>
      <c r="K39" s="787"/>
      <c r="L39" s="787"/>
      <c r="M39" s="787"/>
      <c r="N39" s="787"/>
      <c r="O39" s="787"/>
      <c r="P39" s="787"/>
      <c r="Q39" s="787"/>
    </row>
    <row r="40" spans="1:20" s="401" customFormat="1">
      <c r="A40" s="381" t="s">
        <v>162</v>
      </c>
      <c r="B40" s="787" t="s">
        <v>139</v>
      </c>
      <c r="C40" s="787"/>
      <c r="D40" s="787"/>
      <c r="E40" s="787"/>
      <c r="F40" s="787"/>
      <c r="G40" s="787"/>
      <c r="H40" s="787"/>
      <c r="I40" s="787"/>
      <c r="J40" s="787"/>
      <c r="K40" s="787"/>
      <c r="L40" s="787"/>
      <c r="M40" s="787"/>
      <c r="N40" s="787"/>
      <c r="O40" s="787"/>
      <c r="P40" s="787"/>
      <c r="Q40" s="787"/>
    </row>
    <row r="41" spans="1:20" s="401" customFormat="1">
      <c r="A41" s="454" t="s">
        <v>36</v>
      </c>
      <c r="B41" s="381"/>
      <c r="C41" s="381"/>
      <c r="D41" s="381"/>
      <c r="E41" s="381"/>
      <c r="F41" s="381"/>
      <c r="G41" s="381"/>
      <c r="H41" s="381"/>
      <c r="I41" s="381"/>
      <c r="J41" s="381"/>
      <c r="K41" s="381"/>
      <c r="L41" s="381"/>
      <c r="M41" s="381"/>
      <c r="N41" s="381"/>
      <c r="O41" s="381"/>
      <c r="P41" s="381"/>
      <c r="Q41" s="381"/>
      <c r="R41" s="381"/>
    </row>
    <row r="42" spans="1:20">
      <c r="E42" s="381"/>
      <c r="F42" s="381"/>
      <c r="G42" s="381"/>
      <c r="H42" s="381"/>
      <c r="I42" s="381"/>
      <c r="J42" s="381"/>
      <c r="K42" s="381"/>
      <c r="L42" s="381"/>
      <c r="M42" s="381"/>
      <c r="N42" s="381"/>
      <c r="O42" s="381"/>
      <c r="P42" s="381"/>
      <c r="Q42" s="381"/>
    </row>
    <row r="43" spans="1:20">
      <c r="E43" s="381"/>
      <c r="F43" s="636"/>
      <c r="G43" s="636"/>
      <c r="H43" s="477"/>
      <c r="I43" s="477"/>
      <c r="J43" s="477"/>
      <c r="K43" s="477"/>
      <c r="L43" s="477"/>
      <c r="M43" s="477"/>
      <c r="N43" s="570"/>
      <c r="O43" s="381"/>
      <c r="P43" s="381"/>
      <c r="Q43" s="381"/>
    </row>
    <row r="44" spans="1:20">
      <c r="B44" s="637"/>
      <c r="C44" s="403"/>
      <c r="E44" s="381"/>
      <c r="F44" s="416"/>
      <c r="G44" s="416"/>
      <c r="H44" s="416"/>
      <c r="I44" s="416"/>
      <c r="J44" s="416"/>
      <c r="K44" s="416"/>
      <c r="L44" s="416"/>
      <c r="M44" s="622"/>
      <c r="N44" s="356"/>
      <c r="O44" s="381"/>
      <c r="P44" s="381"/>
      <c r="Q44" s="381"/>
    </row>
    <row r="45" spans="1:20">
      <c r="E45" s="381"/>
      <c r="F45" s="416"/>
      <c r="G45" s="416"/>
      <c r="H45" s="416"/>
      <c r="I45" s="416"/>
      <c r="J45" s="416"/>
      <c r="K45" s="416"/>
      <c r="L45" s="416"/>
      <c r="M45" s="622"/>
      <c r="N45" s="356"/>
      <c r="O45" s="381"/>
      <c r="P45" s="381"/>
      <c r="Q45" s="381"/>
    </row>
    <row r="46" spans="1:20">
      <c r="E46" s="381"/>
      <c r="F46" s="416"/>
      <c r="G46" s="416"/>
      <c r="H46" s="416"/>
      <c r="I46" s="416"/>
      <c r="J46" s="416"/>
      <c r="K46" s="416"/>
      <c r="L46" s="416"/>
      <c r="M46" s="622"/>
      <c r="N46" s="356"/>
      <c r="O46" s="381"/>
      <c r="P46" s="381"/>
      <c r="Q46" s="381"/>
    </row>
    <row r="47" spans="1:20">
      <c r="E47" s="381"/>
      <c r="F47" s="416"/>
      <c r="G47" s="416"/>
      <c r="H47" s="416"/>
      <c r="I47" s="416"/>
      <c r="J47" s="416"/>
      <c r="K47" s="416"/>
      <c r="L47" s="416"/>
      <c r="M47" s="622"/>
      <c r="N47" s="356"/>
      <c r="O47" s="381"/>
      <c r="P47" s="381"/>
      <c r="Q47" s="381"/>
    </row>
    <row r="48" spans="1:20">
      <c r="E48" s="381"/>
      <c r="F48" s="416"/>
      <c r="G48" s="416"/>
      <c r="H48" s="416"/>
      <c r="I48" s="416"/>
      <c r="J48" s="416"/>
      <c r="K48" s="416"/>
      <c r="L48" s="416"/>
      <c r="M48" s="622"/>
      <c r="N48" s="356"/>
      <c r="O48" s="381"/>
      <c r="P48" s="381"/>
      <c r="Q48" s="381"/>
    </row>
    <row r="49" spans="5:17">
      <c r="E49" s="381"/>
      <c r="F49" s="416"/>
      <c r="G49" s="416"/>
      <c r="H49" s="416"/>
      <c r="I49" s="416"/>
      <c r="J49" s="416"/>
      <c r="K49" s="416"/>
      <c r="L49" s="416"/>
      <c r="M49" s="622"/>
      <c r="N49" s="356"/>
      <c r="O49" s="381"/>
      <c r="P49" s="381"/>
      <c r="Q49" s="381"/>
    </row>
    <row r="50" spans="5:17">
      <c r="E50" s="381"/>
      <c r="F50" s="416"/>
      <c r="G50" s="416"/>
      <c r="H50" s="416"/>
      <c r="I50" s="416"/>
      <c r="J50" s="371"/>
      <c r="K50" s="371"/>
      <c r="L50" s="371"/>
      <c r="M50" s="630"/>
      <c r="N50" s="356"/>
      <c r="O50" s="381"/>
      <c r="P50" s="381"/>
      <c r="Q50" s="381"/>
    </row>
    <row r="51" spans="5:17">
      <c r="E51" s="381"/>
      <c r="F51" s="418"/>
      <c r="G51" s="418"/>
      <c r="H51" s="418"/>
      <c r="I51" s="418"/>
      <c r="J51" s="418"/>
      <c r="K51" s="418"/>
      <c r="L51" s="418"/>
      <c r="M51" s="418"/>
      <c r="N51" s="418"/>
      <c r="O51" s="381"/>
      <c r="P51" s="381"/>
      <c r="Q51" s="381"/>
    </row>
    <row r="52" spans="5:17">
      <c r="E52" s="381"/>
      <c r="F52" s="416"/>
      <c r="G52" s="416"/>
      <c r="H52" s="416"/>
      <c r="I52" s="416"/>
      <c r="J52" s="416"/>
      <c r="K52" s="416"/>
      <c r="L52" s="416"/>
      <c r="M52" s="622"/>
      <c r="N52" s="356"/>
      <c r="O52" s="381"/>
      <c r="P52" s="381"/>
      <c r="Q52" s="381"/>
    </row>
    <row r="53" spans="5:17">
      <c r="E53" s="381"/>
      <c r="F53" s="381"/>
      <c r="G53" s="381"/>
      <c r="H53" s="381"/>
      <c r="I53" s="381"/>
      <c r="J53" s="381"/>
      <c r="K53" s="381"/>
      <c r="L53" s="381"/>
      <c r="M53" s="381"/>
      <c r="N53" s="381"/>
      <c r="O53" s="381"/>
      <c r="P53" s="381"/>
      <c r="Q53" s="381"/>
    </row>
    <row r="54" spans="5:17">
      <c r="E54" s="381"/>
      <c r="F54" s="381"/>
      <c r="G54" s="381"/>
      <c r="H54" s="381"/>
      <c r="I54" s="381"/>
      <c r="J54" s="381"/>
      <c r="K54" s="381"/>
      <c r="L54" s="381"/>
      <c r="M54" s="381"/>
      <c r="N54" s="381"/>
      <c r="O54" s="381"/>
      <c r="P54" s="381"/>
      <c r="Q54" s="381"/>
    </row>
    <row r="55" spans="5:17">
      <c r="E55" s="381"/>
      <c r="F55" s="381"/>
      <c r="G55" s="381"/>
      <c r="H55" s="381"/>
      <c r="I55" s="381"/>
      <c r="J55" s="381"/>
      <c r="K55" s="381"/>
      <c r="L55" s="381"/>
      <c r="M55" s="381"/>
      <c r="N55" s="381"/>
      <c r="O55" s="381"/>
      <c r="P55" s="381"/>
      <c r="Q55" s="381"/>
    </row>
  </sheetData>
  <mergeCells count="4">
    <mergeCell ref="B37:Q37"/>
    <mergeCell ref="B38:Q38"/>
    <mergeCell ref="B39:Q39"/>
    <mergeCell ref="B40:Q40"/>
  </mergeCells>
  <pageMargins left="0.7" right="0.7" top="0.75" bottom="0.75" header="0.3" footer="0.3"/>
  <pageSetup paperSize="9"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zoomScaleNormal="100" workbookViewId="0"/>
  </sheetViews>
  <sheetFormatPr defaultRowHeight="12.75"/>
  <cols>
    <col min="1" max="1" width="24.42578125" style="358" customWidth="1"/>
    <col min="2" max="12" width="7.28515625" customWidth="1"/>
    <col min="13" max="19" width="7.42578125" bestFit="1" customWidth="1"/>
  </cols>
  <sheetData>
    <row r="1" spans="1:19" s="580" customFormat="1" ht="14.25">
      <c r="A1" s="358" t="s">
        <v>99</v>
      </c>
      <c r="B1" s="358" t="s">
        <v>268</v>
      </c>
      <c r="C1" s="358"/>
      <c r="D1" s="358"/>
      <c r="E1"/>
      <c r="F1"/>
      <c r="G1"/>
      <c r="H1"/>
      <c r="I1"/>
      <c r="J1"/>
      <c r="K1"/>
      <c r="L1"/>
      <c r="M1"/>
      <c r="N1"/>
      <c r="O1"/>
      <c r="P1" s="246"/>
      <c r="Q1" s="246"/>
      <c r="R1" s="246"/>
      <c r="S1" s="246"/>
    </row>
    <row r="2" spans="1:19" s="580" customFormat="1">
      <c r="A2" s="358"/>
      <c r="B2" s="358"/>
      <c r="C2" s="358"/>
      <c r="D2" s="358"/>
      <c r="E2"/>
      <c r="F2" s="215"/>
      <c r="G2" s="215"/>
      <c r="H2" s="215"/>
      <c r="I2" s="215"/>
      <c r="J2" s="215"/>
      <c r="K2" s="215"/>
      <c r="L2" s="215"/>
      <c r="M2" s="215"/>
      <c r="N2" s="215"/>
      <c r="O2"/>
      <c r="P2" s="246"/>
      <c r="Q2" s="246"/>
      <c r="R2" s="246"/>
      <c r="S2" s="246"/>
    </row>
    <row r="3" spans="1:19" s="580" customFormat="1">
      <c r="A3" s="367"/>
      <c r="B3" s="251">
        <v>2005</v>
      </c>
      <c r="C3" s="251">
        <v>2006</v>
      </c>
      <c r="D3" s="251">
        <v>2007</v>
      </c>
      <c r="E3" s="251">
        <v>2008</v>
      </c>
      <c r="F3" s="251">
        <v>2009</v>
      </c>
      <c r="G3" s="251">
        <v>2010</v>
      </c>
      <c r="H3" s="251">
        <v>2011</v>
      </c>
      <c r="I3" s="251">
        <v>2012</v>
      </c>
      <c r="J3" s="251">
        <v>2013</v>
      </c>
      <c r="K3" s="251">
        <v>2014</v>
      </c>
      <c r="L3" s="251">
        <v>2015</v>
      </c>
      <c r="M3" s="251">
        <v>2016</v>
      </c>
      <c r="N3" s="252">
        <v>2017</v>
      </c>
      <c r="P3" s="246"/>
      <c r="Q3" s="246"/>
      <c r="R3" s="246"/>
      <c r="S3" s="246"/>
    </row>
    <row r="4" spans="1:19" s="580" customFormat="1">
      <c r="A4" s="367"/>
      <c r="B4" s="505" t="s">
        <v>114</v>
      </c>
      <c r="C4" s="506"/>
      <c r="D4" s="506"/>
      <c r="E4" s="506"/>
      <c r="F4" s="506"/>
      <c r="G4" s="506"/>
      <c r="H4" s="506"/>
      <c r="I4" s="506"/>
      <c r="J4" s="506"/>
      <c r="K4" s="506"/>
      <c r="L4" s="506"/>
      <c r="M4" s="699"/>
      <c r="N4" s="514"/>
      <c r="P4" s="246"/>
      <c r="Q4" s="246"/>
      <c r="R4" s="246"/>
      <c r="S4" s="246"/>
    </row>
    <row r="5" spans="1:19" s="580" customFormat="1" ht="14.25">
      <c r="A5" s="367" t="s">
        <v>281</v>
      </c>
      <c r="B5" s="253">
        <v>24538</v>
      </c>
      <c r="C5" s="253">
        <v>22384</v>
      </c>
      <c r="D5" s="253">
        <v>24131</v>
      </c>
      <c r="E5" s="253">
        <v>21812</v>
      </c>
      <c r="F5" s="253">
        <v>20603</v>
      </c>
      <c r="G5" s="253">
        <v>18039</v>
      </c>
      <c r="H5" s="253">
        <v>17321</v>
      </c>
      <c r="I5" s="253">
        <v>18039</v>
      </c>
      <c r="J5" s="253">
        <v>17205</v>
      </c>
      <c r="K5" s="253">
        <v>16828</v>
      </c>
      <c r="L5" s="391">
        <v>16493</v>
      </c>
      <c r="M5" s="700">
        <v>17030</v>
      </c>
      <c r="N5" s="515">
        <v>16044</v>
      </c>
      <c r="P5" s="246"/>
      <c r="Q5" s="246"/>
      <c r="R5" s="246"/>
      <c r="S5" s="246"/>
    </row>
    <row r="6" spans="1:19" s="580" customFormat="1" ht="14.25">
      <c r="A6" s="540" t="s">
        <v>321</v>
      </c>
      <c r="B6" s="253">
        <v>14384</v>
      </c>
      <c r="C6" s="253">
        <v>12978</v>
      </c>
      <c r="D6" s="253">
        <v>13060</v>
      </c>
      <c r="E6" s="253">
        <v>11938</v>
      </c>
      <c r="F6" s="253">
        <v>10845</v>
      </c>
      <c r="G6" s="253">
        <v>8409</v>
      </c>
      <c r="H6" s="253">
        <v>7166</v>
      </c>
      <c r="I6" s="253">
        <v>7411</v>
      </c>
      <c r="J6" s="253">
        <v>7441</v>
      </c>
      <c r="K6" s="253">
        <v>7643</v>
      </c>
      <c r="L6" s="671">
        <v>7496</v>
      </c>
      <c r="M6" s="391">
        <v>7522</v>
      </c>
      <c r="N6" s="508">
        <v>7409</v>
      </c>
      <c r="O6" s="246"/>
      <c r="P6" s="246"/>
      <c r="Q6" s="246"/>
      <c r="R6" s="246"/>
      <c r="S6" s="246"/>
    </row>
    <row r="7" spans="1:19" s="580" customFormat="1">
      <c r="A7" s="540" t="s">
        <v>256</v>
      </c>
      <c r="B7" s="253">
        <v>10137</v>
      </c>
      <c r="C7" s="253">
        <v>9406</v>
      </c>
      <c r="D7" s="253">
        <v>11071</v>
      </c>
      <c r="E7" s="253">
        <v>9874</v>
      </c>
      <c r="F7" s="253">
        <v>9758</v>
      </c>
      <c r="G7" s="253">
        <v>9604</v>
      </c>
      <c r="H7" s="253">
        <v>10132</v>
      </c>
      <c r="I7" s="253">
        <v>10590</v>
      </c>
      <c r="J7" s="253">
        <v>9750</v>
      </c>
      <c r="K7" s="253">
        <v>9181</v>
      </c>
      <c r="L7" s="671">
        <v>8988</v>
      </c>
      <c r="M7" s="391">
        <v>9501</v>
      </c>
      <c r="N7" s="508">
        <v>8620</v>
      </c>
      <c r="O7" s="246"/>
      <c r="P7" s="246"/>
      <c r="Q7" s="246"/>
      <c r="R7" s="246"/>
      <c r="S7" s="246"/>
    </row>
    <row r="8" spans="1:19" s="580" customFormat="1">
      <c r="A8" s="540" t="s">
        <v>11</v>
      </c>
      <c r="B8" s="253">
        <f>B5-B6-B7</f>
        <v>17</v>
      </c>
      <c r="C8" s="416">
        <v>0</v>
      </c>
      <c r="D8" s="416">
        <v>0</v>
      </c>
      <c r="E8" s="416">
        <v>0</v>
      </c>
      <c r="F8" s="416">
        <v>0</v>
      </c>
      <c r="G8" s="253">
        <f>G5-G6-G7</f>
        <v>26</v>
      </c>
      <c r="H8" s="253">
        <f>H5-H6-H7</f>
        <v>23</v>
      </c>
      <c r="I8" s="253">
        <f>I5-I6-I7</f>
        <v>38</v>
      </c>
      <c r="J8" s="253">
        <f>J5-J6-J7</f>
        <v>14</v>
      </c>
      <c r="K8" s="253">
        <f>K5-K6-K7</f>
        <v>4</v>
      </c>
      <c r="L8" s="671">
        <v>9</v>
      </c>
      <c r="M8" s="391">
        <v>7</v>
      </c>
      <c r="N8" s="508">
        <v>15</v>
      </c>
      <c r="O8" s="246"/>
      <c r="P8" s="246"/>
      <c r="Q8" s="246"/>
      <c r="R8" s="246"/>
      <c r="S8" s="246"/>
    </row>
    <row r="9" spans="1:19" s="580" customFormat="1">
      <c r="A9" s="540"/>
      <c r="B9" s="253"/>
      <c r="C9" s="416"/>
      <c r="D9" s="416"/>
      <c r="E9" s="416"/>
      <c r="F9" s="416"/>
      <c r="G9" s="253"/>
      <c r="H9" s="253"/>
      <c r="I9" s="253"/>
      <c r="J9" s="253"/>
      <c r="K9" s="253"/>
      <c r="L9" s="671"/>
      <c r="M9" s="391"/>
      <c r="N9" s="508"/>
      <c r="O9" s="246"/>
      <c r="P9" s="246"/>
      <c r="Q9" s="246"/>
      <c r="R9" s="246"/>
      <c r="S9" s="246"/>
    </row>
    <row r="10" spans="1:19" s="580" customFormat="1" ht="14.25">
      <c r="A10" s="367" t="s">
        <v>322</v>
      </c>
      <c r="B10" s="253">
        <v>24819</v>
      </c>
      <c r="C10" s="253">
        <v>22204</v>
      </c>
      <c r="D10" s="253">
        <v>24018</v>
      </c>
      <c r="E10" s="253">
        <v>22082</v>
      </c>
      <c r="F10" s="253">
        <v>21106</v>
      </c>
      <c r="G10" s="253">
        <v>17370</v>
      </c>
      <c r="H10" s="253">
        <v>17870</v>
      </c>
      <c r="I10" s="253">
        <v>18185</v>
      </c>
      <c r="J10" s="253">
        <v>17193</v>
      </c>
      <c r="K10" s="253">
        <v>17239</v>
      </c>
      <c r="L10" s="371">
        <v>16953</v>
      </c>
      <c r="M10" s="391">
        <v>16316</v>
      </c>
      <c r="N10" s="508">
        <v>16995</v>
      </c>
      <c r="O10" s="246"/>
      <c r="P10" s="246"/>
      <c r="Q10" s="246"/>
      <c r="R10" s="246"/>
      <c r="S10" s="246"/>
    </row>
    <row r="11" spans="1:19" s="580" customFormat="1">
      <c r="A11" s="540" t="s">
        <v>190</v>
      </c>
      <c r="B11" s="255">
        <v>14094</v>
      </c>
      <c r="C11" s="255">
        <v>13080</v>
      </c>
      <c r="D11" s="255">
        <v>13156</v>
      </c>
      <c r="E11" s="255">
        <v>12262</v>
      </c>
      <c r="F11" s="255">
        <v>11070</v>
      </c>
      <c r="G11" s="255">
        <v>8130</v>
      </c>
      <c r="H11" s="255">
        <v>7411</v>
      </c>
      <c r="I11" s="255">
        <v>7689</v>
      </c>
      <c r="J11" s="255">
        <v>7168</v>
      </c>
      <c r="K11" s="255">
        <v>7622</v>
      </c>
      <c r="L11" s="371">
        <v>7689</v>
      </c>
      <c r="M11" s="391">
        <v>7081</v>
      </c>
      <c r="N11" s="508">
        <v>7794</v>
      </c>
      <c r="O11" s="246"/>
      <c r="P11" s="246"/>
      <c r="Q11" s="246"/>
      <c r="R11" s="246"/>
      <c r="S11" s="246"/>
    </row>
    <row r="12" spans="1:19" s="580" customFormat="1">
      <c r="A12" s="463" t="s">
        <v>270</v>
      </c>
      <c r="B12" s="256">
        <v>12701</v>
      </c>
      <c r="C12" s="256">
        <v>11985</v>
      </c>
      <c r="D12" s="256">
        <v>12112</v>
      </c>
      <c r="E12" s="256">
        <v>11273</v>
      </c>
      <c r="F12" s="256">
        <v>10264</v>
      </c>
      <c r="G12" s="256">
        <v>7427</v>
      </c>
      <c r="H12" s="256">
        <v>6712</v>
      </c>
      <c r="I12" s="256">
        <v>7071</v>
      </c>
      <c r="J12" s="256">
        <v>6485</v>
      </c>
      <c r="K12" s="212">
        <v>6957</v>
      </c>
      <c r="L12" s="371">
        <v>6973</v>
      </c>
      <c r="M12" s="391">
        <v>6440</v>
      </c>
      <c r="N12" s="508">
        <v>7068</v>
      </c>
      <c r="O12" s="246"/>
      <c r="P12" s="246"/>
      <c r="Q12" s="246"/>
      <c r="R12" s="246"/>
      <c r="S12" s="246"/>
    </row>
    <row r="13" spans="1:19" s="580" customFormat="1">
      <c r="A13" s="540" t="s">
        <v>256</v>
      </c>
      <c r="B13" s="212">
        <v>10706</v>
      </c>
      <c r="C13" s="212">
        <v>9124</v>
      </c>
      <c r="D13" s="212">
        <v>10862</v>
      </c>
      <c r="E13" s="212">
        <v>9820</v>
      </c>
      <c r="F13" s="212">
        <v>10036</v>
      </c>
      <c r="G13" s="212">
        <v>9218</v>
      </c>
      <c r="H13" s="212">
        <v>10443</v>
      </c>
      <c r="I13" s="212">
        <v>10447</v>
      </c>
      <c r="J13" s="212">
        <v>10012</v>
      </c>
      <c r="K13" s="212">
        <v>9612</v>
      </c>
      <c r="L13" s="371">
        <v>9255</v>
      </c>
      <c r="M13" s="391">
        <v>9229</v>
      </c>
      <c r="N13" s="508">
        <v>9185</v>
      </c>
      <c r="O13" s="246"/>
      <c r="P13" s="246"/>
      <c r="Q13" s="246"/>
      <c r="R13" s="246"/>
      <c r="S13" s="246"/>
    </row>
    <row r="14" spans="1:19" s="580" customFormat="1">
      <c r="A14" s="672" t="s">
        <v>269</v>
      </c>
      <c r="B14" s="257">
        <v>9485</v>
      </c>
      <c r="C14" s="254">
        <v>8216</v>
      </c>
      <c r="D14" s="254">
        <v>9796</v>
      </c>
      <c r="E14" s="254">
        <v>8808</v>
      </c>
      <c r="F14" s="254">
        <v>9037</v>
      </c>
      <c r="G14" s="254">
        <v>8009</v>
      </c>
      <c r="H14" s="254">
        <v>9194</v>
      </c>
      <c r="I14" s="254">
        <v>9175</v>
      </c>
      <c r="J14" s="255">
        <v>8824</v>
      </c>
      <c r="K14" s="255">
        <v>8622</v>
      </c>
      <c r="L14" s="371">
        <v>8114</v>
      </c>
      <c r="M14" s="391">
        <v>7981</v>
      </c>
      <c r="N14" s="508">
        <v>8011</v>
      </c>
      <c r="O14" s="246"/>
      <c r="P14" s="246"/>
      <c r="Q14" s="246"/>
      <c r="R14" s="246"/>
      <c r="S14" s="246"/>
    </row>
    <row r="15" spans="1:19" s="580" customFormat="1">
      <c r="A15" s="356" t="s">
        <v>11</v>
      </c>
      <c r="B15" s="258">
        <v>19</v>
      </c>
      <c r="C15" s="450">
        <v>0</v>
      </c>
      <c r="D15" s="450">
        <v>0</v>
      </c>
      <c r="E15" s="450">
        <v>0</v>
      </c>
      <c r="F15" s="450">
        <v>0</v>
      </c>
      <c r="G15" s="259">
        <v>22</v>
      </c>
      <c r="H15" s="259">
        <v>16</v>
      </c>
      <c r="I15" s="259">
        <v>49</v>
      </c>
      <c r="J15" s="259">
        <v>13</v>
      </c>
      <c r="K15" s="259">
        <v>5</v>
      </c>
      <c r="L15" s="490">
        <v>5</v>
      </c>
      <c r="M15" s="537">
        <v>6</v>
      </c>
      <c r="N15" s="516">
        <v>16</v>
      </c>
      <c r="O15" s="246"/>
    </row>
    <row r="16" spans="1:19" s="580" customFormat="1">
      <c r="A16" s="220"/>
      <c r="B16" s="221"/>
      <c r="C16" s="223"/>
      <c r="D16" s="223"/>
      <c r="E16" s="223"/>
      <c r="F16" s="223"/>
      <c r="G16" s="223"/>
      <c r="H16" s="223"/>
      <c r="I16" s="223" t="s">
        <v>126</v>
      </c>
      <c r="J16" s="356"/>
      <c r="K16" s="245"/>
      <c r="L16" s="225"/>
      <c r="M16" s="246"/>
      <c r="N16" s="246"/>
      <c r="O16" s="246"/>
    </row>
    <row r="17" spans="1:25" s="580" customFormat="1" ht="14.25" customHeight="1">
      <c r="A17" s="673" t="s">
        <v>159</v>
      </c>
      <c r="B17" s="474" t="s">
        <v>344</v>
      </c>
      <c r="C17" s="474"/>
      <c r="D17" s="474"/>
      <c r="E17" s="474"/>
      <c r="F17" s="474"/>
      <c r="G17" s="474"/>
      <c r="H17" s="474"/>
      <c r="I17" s="474"/>
      <c r="J17" s="474"/>
      <c r="K17" s="474"/>
      <c r="L17" s="245"/>
      <c r="M17" s="245"/>
      <c r="N17" s="245"/>
      <c r="O17" s="245"/>
    </row>
    <row r="18" spans="1:25" s="580" customFormat="1" ht="26.25" customHeight="1">
      <c r="A18" s="673" t="s">
        <v>160</v>
      </c>
      <c r="B18" s="785" t="s">
        <v>267</v>
      </c>
      <c r="C18" s="785"/>
      <c r="D18" s="785"/>
      <c r="E18" s="785"/>
      <c r="F18" s="785"/>
      <c r="G18" s="785"/>
      <c r="H18" s="785"/>
      <c r="I18" s="785"/>
      <c r="J18" s="785"/>
      <c r="K18" s="785"/>
      <c r="L18" s="225"/>
      <c r="M18" s="246"/>
      <c r="N18" s="246"/>
      <c r="O18" s="246"/>
    </row>
    <row r="19" spans="1:25" s="580" customFormat="1" ht="38.25" customHeight="1">
      <c r="A19" s="674" t="s">
        <v>161</v>
      </c>
      <c r="B19" s="801" t="s">
        <v>323</v>
      </c>
      <c r="C19" s="801"/>
      <c r="D19" s="801"/>
      <c r="E19" s="801"/>
      <c r="F19" s="801"/>
      <c r="G19" s="801"/>
      <c r="H19" s="801"/>
      <c r="I19" s="801"/>
      <c r="J19" s="801"/>
      <c r="K19" s="801"/>
      <c r="L19" s="801"/>
      <c r="M19" s="541"/>
      <c r="N19" s="541"/>
      <c r="O19" s="541"/>
      <c r="P19" s="541"/>
      <c r="Q19" s="541"/>
      <c r="R19" s="541"/>
      <c r="S19" s="541"/>
      <c r="T19" s="541"/>
      <c r="U19" s="541"/>
      <c r="V19" s="541"/>
      <c r="W19" s="541"/>
      <c r="X19" s="541"/>
      <c r="Y19" s="541"/>
    </row>
    <row r="20" spans="1:25" s="580" customFormat="1" ht="25.5" customHeight="1">
      <c r="A20" s="356" t="s">
        <v>162</v>
      </c>
      <c r="B20" s="785" t="s">
        <v>255</v>
      </c>
      <c r="C20" s="785"/>
      <c r="D20" s="785"/>
      <c r="E20" s="785"/>
      <c r="F20" s="785"/>
      <c r="G20" s="785"/>
      <c r="H20" s="785"/>
      <c r="I20" s="785"/>
      <c r="J20" s="785"/>
      <c r="K20" s="785"/>
      <c r="L20" s="245"/>
      <c r="M20" s="244"/>
      <c r="N20" s="244"/>
      <c r="O20" s="244"/>
    </row>
    <row r="21" spans="1:25" s="580" customFormat="1">
      <c r="A21" s="358" t="s">
        <v>320</v>
      </c>
      <c r="B21" s="221"/>
      <c r="C21" s="222"/>
      <c r="D21" s="222"/>
      <c r="E21" s="222"/>
      <c r="F21" s="222"/>
      <c r="G21" s="222"/>
      <c r="H21" s="222"/>
      <c r="I21" s="222"/>
      <c r="J21" s="222"/>
      <c r="K21" s="222"/>
      <c r="L21" s="222"/>
      <c r="M21" s="246"/>
      <c r="N21" s="246"/>
      <c r="O21" s="246"/>
    </row>
    <row r="22" spans="1:25" s="580" customFormat="1">
      <c r="A22" s="220"/>
      <c r="B22" s="225"/>
      <c r="C22" s="244"/>
      <c r="D22" s="244"/>
      <c r="E22" s="244"/>
      <c r="F22" s="244"/>
      <c r="G22" s="244"/>
      <c r="H22" s="244"/>
      <c r="I22" s="244"/>
      <c r="J22" s="768"/>
      <c r="K22" s="356"/>
      <c r="L22" s="245"/>
      <c r="M22" s="246"/>
      <c r="N22" s="246"/>
      <c r="O22" s="246"/>
      <c r="P22" s="768"/>
      <c r="Q22" s="768"/>
      <c r="R22" s="768"/>
      <c r="S22" s="768"/>
      <c r="T22" s="768"/>
      <c r="U22" s="768"/>
      <c r="V22" s="768"/>
    </row>
    <row r="23" spans="1:25" s="580" customFormat="1">
      <c r="A23" s="220"/>
      <c r="B23" s="221"/>
      <c r="C23" s="227"/>
      <c r="D23" s="227"/>
      <c r="E23" s="227"/>
      <c r="F23" s="227"/>
      <c r="G23" s="227"/>
      <c r="H23" s="227"/>
      <c r="I23" s="227"/>
      <c r="J23" s="262"/>
      <c r="K23" s="262"/>
      <c r="L23" s="262"/>
      <c r="M23" s="262"/>
      <c r="N23" s="262"/>
      <c r="O23" s="262"/>
      <c r="P23" s="262"/>
      <c r="Q23" s="262"/>
      <c r="R23" s="262"/>
      <c r="S23" s="262"/>
      <c r="T23" s="262"/>
      <c r="U23" s="768"/>
      <c r="V23" s="768"/>
    </row>
    <row r="24" spans="1:25" s="580" customFormat="1">
      <c r="A24" s="220"/>
      <c r="B24" s="221"/>
      <c r="C24" s="227"/>
      <c r="D24" s="262"/>
      <c r="E24" s="262"/>
      <c r="F24" s="262"/>
      <c r="G24" s="262"/>
      <c r="H24" s="262"/>
      <c r="I24" s="262"/>
      <c r="J24" s="253"/>
      <c r="K24" s="253"/>
      <c r="L24" s="253"/>
      <c r="M24" s="253"/>
      <c r="N24" s="253"/>
      <c r="O24" s="253"/>
      <c r="P24" s="253"/>
      <c r="Q24" s="253"/>
      <c r="R24" s="671"/>
      <c r="S24" s="391"/>
      <c r="T24" s="391"/>
      <c r="U24" s="768"/>
      <c r="V24" s="768"/>
    </row>
    <row r="25" spans="1:25" s="580" customFormat="1">
      <c r="A25" s="220"/>
      <c r="B25" s="221"/>
      <c r="C25" s="227"/>
      <c r="D25" s="253"/>
      <c r="E25" s="253"/>
      <c r="F25" s="253"/>
      <c r="G25" s="253"/>
      <c r="H25" s="253"/>
      <c r="I25" s="253"/>
      <c r="J25" s="253"/>
      <c r="K25" s="253"/>
      <c r="L25" s="253"/>
      <c r="M25" s="253"/>
      <c r="N25" s="391"/>
      <c r="O25" s="254"/>
      <c r="P25" s="254"/>
      <c r="Q25" s="768"/>
      <c r="R25" s="768"/>
      <c r="S25" s="768"/>
      <c r="T25" s="768"/>
      <c r="U25" s="768"/>
      <c r="V25" s="768"/>
    </row>
    <row r="26" spans="1:25" s="580" customFormat="1">
      <c r="A26" s="356"/>
      <c r="B26" s="356"/>
      <c r="C26" s="356"/>
      <c r="D26" s="356"/>
      <c r="E26" s="768"/>
      <c r="F26" s="768"/>
      <c r="G26" s="768"/>
      <c r="H26" s="768"/>
      <c r="I26" s="262"/>
      <c r="J26" s="262"/>
      <c r="K26" s="262"/>
      <c r="L26" s="262"/>
      <c r="M26" s="262"/>
      <c r="N26" s="262"/>
      <c r="O26" s="262"/>
      <c r="P26" s="262"/>
      <c r="Q26" s="262"/>
      <c r="R26" s="262"/>
      <c r="S26" s="262"/>
      <c r="T26" s="262"/>
      <c r="U26" s="768"/>
      <c r="V26" s="768"/>
    </row>
    <row r="27" spans="1:25" s="580" customFormat="1">
      <c r="A27" s="356"/>
      <c r="B27" s="356"/>
      <c r="C27" s="356"/>
      <c r="D27" s="356"/>
      <c r="E27" s="768"/>
      <c r="F27" s="768"/>
      <c r="G27" s="768"/>
      <c r="H27" s="356"/>
      <c r="I27" s="253"/>
      <c r="J27" s="253"/>
      <c r="K27" s="253"/>
      <c r="L27" s="253"/>
      <c r="M27" s="253"/>
      <c r="N27" s="253"/>
      <c r="O27" s="253"/>
      <c r="P27" s="253"/>
      <c r="Q27" s="253"/>
      <c r="R27" s="253"/>
      <c r="S27" s="371"/>
      <c r="T27" s="391"/>
    </row>
    <row r="28" spans="1:25" s="580" customFormat="1" ht="12.75" customHeight="1">
      <c r="A28" s="356"/>
      <c r="B28" s="262"/>
      <c r="C28" s="262"/>
      <c r="D28" s="262"/>
      <c r="E28" s="262"/>
      <c r="F28" s="262"/>
      <c r="G28" s="262"/>
      <c r="H28" s="262"/>
      <c r="I28" s="262"/>
      <c r="J28" s="262"/>
      <c r="K28" s="262"/>
      <c r="L28" s="262"/>
      <c r="M28" s="768"/>
      <c r="N28" s="768"/>
      <c r="O28" s="253"/>
      <c r="P28" s="253"/>
      <c r="Q28" s="768"/>
    </row>
    <row r="29" spans="1:25" s="580" customFormat="1">
      <c r="A29" s="356"/>
      <c r="B29" s="814"/>
      <c r="C29" s="815"/>
      <c r="D29" s="815"/>
      <c r="E29" s="815"/>
      <c r="F29" s="815"/>
      <c r="G29" s="815"/>
      <c r="H29" s="815"/>
      <c r="I29" s="815"/>
      <c r="J29" s="815"/>
      <c r="K29" s="815"/>
    </row>
    <row r="30" spans="1:25" s="580" customFormat="1">
      <c r="A30" s="356"/>
      <c r="B30" s="254"/>
      <c r="C30" s="254"/>
      <c r="D30" s="254"/>
      <c r="E30" s="254"/>
      <c r="F30" s="254"/>
      <c r="G30" s="254"/>
      <c r="H30" s="254"/>
      <c r="I30" s="254"/>
      <c r="J30" s="254"/>
      <c r="K30" s="254"/>
      <c r="L30" s="391"/>
    </row>
    <row r="31" spans="1:25" s="580" customFormat="1">
      <c r="A31" s="467"/>
      <c r="B31" s="254"/>
      <c r="C31" s="254"/>
      <c r="D31" s="254"/>
      <c r="E31" s="254"/>
      <c r="F31" s="254"/>
      <c r="G31" s="254"/>
      <c r="H31" s="254"/>
      <c r="I31" s="254"/>
      <c r="J31" s="254"/>
      <c r="K31" s="254"/>
      <c r="L31" s="671"/>
      <c r="M31" s="246"/>
      <c r="N31" s="246"/>
      <c r="O31" s="248"/>
      <c r="P31" s="248"/>
      <c r="Q31" s="248"/>
      <c r="R31" s="248"/>
      <c r="S31" s="248"/>
    </row>
    <row r="32" spans="1:25" s="580" customFormat="1">
      <c r="A32" s="467"/>
      <c r="B32" s="254"/>
      <c r="C32" s="254"/>
      <c r="D32" s="254"/>
      <c r="E32" s="254"/>
      <c r="F32" s="254"/>
      <c r="G32" s="254"/>
      <c r="H32" s="254"/>
      <c r="I32" s="254"/>
      <c r="J32" s="254"/>
      <c r="K32" s="254"/>
      <c r="L32" s="671"/>
      <c r="M32" s="246"/>
      <c r="N32" s="246"/>
      <c r="O32" s="249"/>
      <c r="P32" s="249"/>
      <c r="Q32" s="249"/>
      <c r="R32" s="249"/>
      <c r="S32" s="249"/>
    </row>
    <row r="33" spans="1:19" s="580" customFormat="1">
      <c r="A33" s="467"/>
      <c r="B33" s="254"/>
      <c r="C33" s="416"/>
      <c r="D33" s="416"/>
      <c r="E33" s="416"/>
      <c r="F33" s="416"/>
      <c r="G33" s="254"/>
      <c r="H33" s="254"/>
      <c r="I33" s="254"/>
      <c r="J33" s="254"/>
      <c r="K33" s="254"/>
      <c r="L33" s="671"/>
      <c r="M33" s="246"/>
      <c r="N33" s="246"/>
      <c r="O33" s="250"/>
      <c r="P33" s="250"/>
      <c r="Q33" s="250"/>
      <c r="R33" s="250"/>
      <c r="S33" s="250"/>
    </row>
    <row r="34" spans="1:19" s="580" customFormat="1">
      <c r="A34" s="467"/>
      <c r="B34" s="254"/>
      <c r="C34" s="416"/>
      <c r="D34" s="416"/>
      <c r="E34" s="416"/>
      <c r="F34" s="416"/>
      <c r="G34" s="254"/>
      <c r="H34" s="254"/>
      <c r="I34" s="254"/>
      <c r="J34" s="254"/>
      <c r="K34" s="254"/>
      <c r="L34" s="671"/>
      <c r="M34" s="246"/>
      <c r="N34" s="246"/>
      <c r="O34" s="250"/>
      <c r="P34" s="250"/>
      <c r="Q34" s="250"/>
      <c r="R34" s="250"/>
      <c r="S34" s="250"/>
    </row>
    <row r="35" spans="1:19" s="580" customFormat="1">
      <c r="A35" s="356"/>
      <c r="B35" s="254"/>
      <c r="C35" s="254"/>
      <c r="D35" s="254"/>
      <c r="E35" s="254"/>
      <c r="F35" s="254"/>
      <c r="G35" s="254"/>
      <c r="H35" s="254"/>
      <c r="I35" s="254"/>
      <c r="J35" s="254"/>
      <c r="K35" s="254"/>
      <c r="L35" s="371"/>
      <c r="M35" s="246"/>
      <c r="N35" s="246"/>
    </row>
    <row r="36" spans="1:19" s="580" customFormat="1">
      <c r="A36" s="467"/>
      <c r="B36" s="255"/>
      <c r="C36" s="255"/>
      <c r="D36" s="255"/>
      <c r="E36" s="255"/>
      <c r="F36" s="255"/>
      <c r="G36" s="255"/>
      <c r="H36" s="255"/>
      <c r="I36" s="255"/>
      <c r="J36" s="255"/>
      <c r="K36" s="255"/>
      <c r="L36" s="278"/>
      <c r="M36" s="246"/>
      <c r="N36" s="246"/>
    </row>
    <row r="37" spans="1:19" s="580" customFormat="1">
      <c r="A37" s="672"/>
      <c r="B37" s="255"/>
      <c r="C37" s="255"/>
      <c r="D37" s="255"/>
      <c r="E37" s="255"/>
      <c r="F37" s="255"/>
      <c r="G37" s="255"/>
      <c r="H37" s="255"/>
      <c r="I37" s="255"/>
      <c r="J37" s="255"/>
      <c r="K37" s="255"/>
      <c r="L37" s="278"/>
      <c r="M37" s="246"/>
      <c r="N37" s="246"/>
    </row>
    <row r="38" spans="1:19" s="580" customFormat="1">
      <c r="A38" s="467"/>
      <c r="B38" s="255"/>
      <c r="C38" s="255"/>
      <c r="D38" s="255"/>
      <c r="E38" s="255"/>
      <c r="F38" s="255"/>
      <c r="G38" s="255"/>
      <c r="H38" s="255"/>
      <c r="I38" s="255"/>
      <c r="J38" s="255"/>
      <c r="K38" s="255"/>
      <c r="L38" s="278"/>
      <c r="M38" s="246"/>
      <c r="N38" s="246"/>
    </row>
    <row r="39" spans="1:19" s="580" customFormat="1">
      <c r="A39" s="672"/>
      <c r="B39" s="255"/>
      <c r="C39" s="254"/>
      <c r="D39" s="254"/>
      <c r="E39" s="254"/>
      <c r="F39" s="254"/>
      <c r="G39" s="254"/>
      <c r="H39" s="254"/>
      <c r="I39" s="254"/>
      <c r="J39" s="255"/>
      <c r="K39" s="255"/>
      <c r="L39" s="278"/>
      <c r="M39" s="246"/>
      <c r="N39" s="246"/>
    </row>
    <row r="40" spans="1:19" s="580" customFormat="1">
      <c r="A40" s="356"/>
      <c r="B40" s="279"/>
      <c r="C40" s="416"/>
      <c r="D40" s="416"/>
      <c r="E40" s="416"/>
      <c r="F40" s="416"/>
      <c r="G40" s="279"/>
      <c r="H40" s="279"/>
      <c r="I40" s="279"/>
      <c r="J40" s="279"/>
      <c r="K40" s="279"/>
      <c r="L40" s="278"/>
      <c r="M40" s="246"/>
      <c r="N40" s="246"/>
    </row>
    <row r="41" spans="1:19" s="580" customFormat="1">
      <c r="A41" s="220"/>
      <c r="B41" s="221"/>
      <c r="C41" s="223"/>
      <c r="D41" s="223"/>
      <c r="E41" s="223"/>
      <c r="F41" s="223"/>
      <c r="G41" s="223"/>
      <c r="H41" s="223"/>
      <c r="I41" s="223"/>
      <c r="J41" s="356"/>
      <c r="K41" s="245"/>
      <c r="L41" s="225"/>
      <c r="M41" s="246"/>
      <c r="N41" s="246"/>
    </row>
    <row r="42" spans="1:19" s="580" customFormat="1">
      <c r="A42" s="651"/>
      <c r="B42" s="816"/>
      <c r="C42" s="816"/>
      <c r="D42" s="816"/>
      <c r="E42" s="816"/>
      <c r="F42" s="816"/>
      <c r="G42" s="816"/>
      <c r="H42" s="816"/>
      <c r="I42" s="816"/>
      <c r="J42" s="816"/>
      <c r="K42" s="816"/>
      <c r="L42" s="245"/>
      <c r="M42" s="245"/>
      <c r="N42" s="245"/>
    </row>
    <row r="43" spans="1:19" s="580" customFormat="1">
      <c r="A43" s="651"/>
      <c r="B43" s="801"/>
      <c r="C43" s="801"/>
      <c r="D43" s="801"/>
      <c r="E43" s="801"/>
      <c r="F43" s="801"/>
      <c r="G43" s="801"/>
      <c r="H43" s="801"/>
      <c r="I43" s="801"/>
      <c r="J43" s="801"/>
      <c r="K43" s="801"/>
      <c r="L43" s="225"/>
      <c r="M43" s="246"/>
      <c r="N43" s="246"/>
    </row>
    <row r="44" spans="1:19" s="580" customFormat="1">
      <c r="A44" s="541"/>
      <c r="B44" s="801"/>
      <c r="C44" s="801"/>
      <c r="D44" s="801"/>
      <c r="E44" s="801"/>
      <c r="F44" s="801"/>
      <c r="G44" s="801"/>
      <c r="H44" s="801"/>
      <c r="I44" s="801"/>
      <c r="J44" s="801"/>
      <c r="K44" s="801"/>
      <c r="L44" s="245"/>
      <c r="M44" s="244"/>
      <c r="N44" s="244"/>
    </row>
    <row r="45" spans="1:19" s="580" customFormat="1">
      <c r="A45" s="356"/>
      <c r="B45" s="221"/>
      <c r="C45" s="222"/>
      <c r="D45" s="222"/>
      <c r="E45" s="222"/>
      <c r="F45" s="222"/>
      <c r="G45" s="222"/>
      <c r="H45" s="222"/>
      <c r="I45" s="222"/>
      <c r="J45" s="247"/>
      <c r="K45" s="245"/>
      <c r="L45" s="245"/>
      <c r="M45" s="246"/>
      <c r="N45" s="246"/>
    </row>
    <row r="46" spans="1:19">
      <c r="A46" s="220"/>
      <c r="B46" s="225"/>
      <c r="C46" s="244"/>
      <c r="D46" s="244"/>
      <c r="E46" s="244"/>
      <c r="F46" s="244"/>
      <c r="G46" s="244"/>
      <c r="H46" s="244"/>
      <c r="I46" s="244"/>
      <c r="J46" s="580"/>
      <c r="K46" s="356"/>
      <c r="L46" s="245"/>
      <c r="M46" s="246"/>
      <c r="N46" s="246"/>
    </row>
    <row r="47" spans="1:19">
      <c r="J47" s="675"/>
    </row>
    <row r="48" spans="1:19">
      <c r="J48" s="675"/>
    </row>
    <row r="49" spans="10:14">
      <c r="J49" s="226"/>
      <c r="K49" s="226"/>
      <c r="L49" s="226"/>
      <c r="M49" s="214"/>
      <c r="N49" s="214"/>
    </row>
    <row r="50" spans="10:14">
      <c r="J50" s="215"/>
      <c r="K50" s="215"/>
      <c r="L50" s="215"/>
      <c r="M50" s="215"/>
      <c r="N50" s="215"/>
    </row>
  </sheetData>
  <mergeCells count="7">
    <mergeCell ref="B44:K44"/>
    <mergeCell ref="B18:K18"/>
    <mergeCell ref="B19:L19"/>
    <mergeCell ref="B20:K20"/>
    <mergeCell ref="B29:K29"/>
    <mergeCell ref="B42:K42"/>
    <mergeCell ref="B43:K4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R23"/>
  <sheetViews>
    <sheetView zoomScaleNormal="100" workbookViewId="0"/>
  </sheetViews>
  <sheetFormatPr defaultRowHeight="12.75"/>
  <cols>
    <col min="1" max="1" width="50.85546875" style="1" customWidth="1"/>
    <col min="2" max="2" width="10.7109375" style="1" customWidth="1"/>
    <col min="3" max="3" width="10.28515625" style="1" customWidth="1"/>
    <col min="4" max="4" width="7.7109375" style="1" customWidth="1"/>
    <col min="5" max="5" width="12" style="1" customWidth="1"/>
    <col min="6" max="8" width="7.7109375" style="1" customWidth="1"/>
    <col min="9" max="16384" width="9.140625" style="1"/>
  </cols>
  <sheetData>
    <row r="1" spans="1:18" ht="14.25">
      <c r="A1" s="3" t="s">
        <v>265</v>
      </c>
      <c r="B1" s="14" t="s">
        <v>308</v>
      </c>
      <c r="C1" s="14"/>
      <c r="D1" s="14"/>
      <c r="G1" s="3"/>
      <c r="H1" s="3"/>
    </row>
    <row r="2" spans="1:18">
      <c r="G2" s="3"/>
      <c r="H2" s="3"/>
    </row>
    <row r="3" spans="1:18" s="10" customFormat="1">
      <c r="A3" s="186"/>
      <c r="B3" s="548">
        <v>2015</v>
      </c>
      <c r="C3" s="548">
        <v>2016</v>
      </c>
      <c r="D3" s="547">
        <v>2017</v>
      </c>
      <c r="E3" s="35"/>
      <c r="F3" s="35"/>
      <c r="G3" s="35"/>
      <c r="H3" s="35"/>
      <c r="I3" s="35"/>
    </row>
    <row r="4" spans="1:18" s="10" customFormat="1">
      <c r="A4" s="470" t="s">
        <v>311</v>
      </c>
      <c r="B4" s="546">
        <v>6590</v>
      </c>
      <c r="C4" s="149">
        <v>5705</v>
      </c>
      <c r="D4" s="522">
        <v>5640</v>
      </c>
      <c r="E4" s="35"/>
      <c r="F4" s="35"/>
      <c r="G4" s="35"/>
      <c r="H4" s="35"/>
      <c r="I4" s="35"/>
    </row>
    <row r="5" spans="1:18" s="10" customFormat="1">
      <c r="A5" s="472" t="s">
        <v>302</v>
      </c>
      <c r="B5" s="35">
        <v>440</v>
      </c>
      <c r="C5" s="35">
        <v>345</v>
      </c>
      <c r="D5" s="567">
        <v>355</v>
      </c>
      <c r="E5" s="35"/>
      <c r="F5" s="35"/>
      <c r="G5" s="35"/>
      <c r="H5" s="35"/>
      <c r="I5" s="35"/>
    </row>
    <row r="6" spans="1:18">
      <c r="A6" s="471" t="s">
        <v>301</v>
      </c>
      <c r="B6" s="149">
        <v>5860</v>
      </c>
      <c r="C6" s="149">
        <v>5105</v>
      </c>
      <c r="D6" s="522">
        <v>5260</v>
      </c>
      <c r="E6" s="149"/>
      <c r="F6" s="31"/>
      <c r="G6" s="31"/>
      <c r="H6" s="31"/>
      <c r="I6" s="469"/>
    </row>
    <row r="7" spans="1:18">
      <c r="A7" s="472" t="s">
        <v>303</v>
      </c>
      <c r="B7" s="169">
        <v>290</v>
      </c>
      <c r="C7" s="150">
        <v>255</v>
      </c>
      <c r="D7" s="523">
        <v>25</v>
      </c>
      <c r="E7" s="756"/>
      <c r="F7" s="31"/>
      <c r="G7" s="2"/>
      <c r="H7" s="2"/>
      <c r="I7" s="265"/>
    </row>
    <row r="8" spans="1:18">
      <c r="A8" s="236"/>
      <c r="B8" s="31"/>
      <c r="C8" s="31"/>
      <c r="D8" s="31"/>
      <c r="E8" s="31"/>
      <c r="F8" s="31"/>
      <c r="G8" s="2"/>
      <c r="H8" s="2"/>
      <c r="I8" s="265"/>
    </row>
    <row r="9" spans="1:18" s="267" customFormat="1">
      <c r="A9" s="491" t="s">
        <v>159</v>
      </c>
      <c r="B9" s="356" t="s">
        <v>307</v>
      </c>
      <c r="C9" s="7"/>
      <c r="D9" s="7"/>
      <c r="E9" s="7"/>
      <c r="F9" s="7"/>
      <c r="G9" s="2"/>
      <c r="H9" s="2"/>
      <c r="I9" s="265"/>
    </row>
    <row r="10" spans="1:18">
      <c r="B10" s="356" t="s">
        <v>304</v>
      </c>
      <c r="C10" s="7"/>
      <c r="D10" s="7"/>
      <c r="E10" s="7"/>
      <c r="F10" s="7"/>
      <c r="G10" s="2"/>
      <c r="H10" s="2"/>
      <c r="I10" s="7"/>
      <c r="J10" s="7"/>
      <c r="K10" s="7"/>
      <c r="L10" s="7"/>
      <c r="M10" s="7"/>
      <c r="N10" s="7"/>
      <c r="O10" s="7"/>
      <c r="P10" s="7"/>
      <c r="Q10" s="7"/>
      <c r="R10" s="7"/>
    </row>
    <row r="11" spans="1:18" s="267" customFormat="1">
      <c r="A11" s="468"/>
      <c r="B11" s="356" t="s">
        <v>310</v>
      </c>
      <c r="C11" s="7"/>
      <c r="D11" s="7"/>
      <c r="E11" s="7"/>
      <c r="F11" s="7"/>
      <c r="G11" s="7"/>
      <c r="H11" s="2"/>
      <c r="I11" s="7"/>
      <c r="J11" s="7"/>
      <c r="K11" s="7"/>
      <c r="L11" s="7"/>
      <c r="M11" s="7"/>
      <c r="N11" s="7"/>
      <c r="O11" s="7"/>
      <c r="P11" s="7"/>
      <c r="Q11" s="7"/>
      <c r="R11" s="7"/>
    </row>
    <row r="12" spans="1:18">
      <c r="H12" s="7"/>
      <c r="I12" s="7"/>
      <c r="J12" s="7"/>
      <c r="K12" s="7"/>
      <c r="L12" s="7"/>
      <c r="M12" s="7"/>
      <c r="N12" s="7"/>
      <c r="O12" s="7"/>
      <c r="P12" s="7"/>
      <c r="Q12" s="7"/>
      <c r="R12" s="7"/>
    </row>
    <row r="13" spans="1:18">
      <c r="A13" s="468" t="s">
        <v>325</v>
      </c>
      <c r="B13" s="7"/>
      <c r="C13" s="7"/>
      <c r="D13" s="7"/>
      <c r="E13" s="7"/>
      <c r="F13" s="7"/>
      <c r="G13" s="7"/>
      <c r="H13" s="7"/>
      <c r="I13" s="7"/>
      <c r="J13" s="7"/>
      <c r="K13" s="7"/>
      <c r="L13" s="7"/>
      <c r="M13" s="7"/>
      <c r="N13" s="7"/>
      <c r="O13" s="7"/>
      <c r="P13" s="7"/>
      <c r="Q13" s="7"/>
      <c r="R13" s="7"/>
    </row>
    <row r="14" spans="1:18">
      <c r="B14" s="7"/>
      <c r="C14" s="7"/>
      <c r="D14" s="7"/>
      <c r="E14" s="7"/>
      <c r="F14" s="7"/>
      <c r="G14" s="7"/>
      <c r="H14" s="7"/>
      <c r="I14" s="7"/>
      <c r="J14" s="7"/>
      <c r="K14" s="7"/>
      <c r="L14" s="7"/>
      <c r="M14" s="7"/>
      <c r="N14" s="7"/>
      <c r="O14" s="7"/>
      <c r="P14" s="7"/>
      <c r="Q14" s="7"/>
      <c r="R14" s="7"/>
    </row>
    <row r="15" spans="1:18">
      <c r="B15" s="7"/>
      <c r="C15" s="7"/>
      <c r="D15" s="7"/>
      <c r="E15" s="7"/>
      <c r="F15" s="7"/>
      <c r="G15" s="7"/>
      <c r="H15" s="7"/>
      <c r="I15" s="7"/>
      <c r="J15" s="7"/>
      <c r="K15" s="7"/>
      <c r="L15" s="7"/>
      <c r="M15" s="7"/>
      <c r="N15" s="7"/>
      <c r="O15" s="7"/>
      <c r="P15" s="7"/>
      <c r="Q15" s="7"/>
      <c r="R15" s="7"/>
    </row>
    <row r="16" spans="1:18">
      <c r="B16" s="7"/>
      <c r="C16" s="7"/>
      <c r="D16" s="7"/>
      <c r="E16" s="7"/>
      <c r="F16" s="7"/>
      <c r="G16" s="7"/>
      <c r="H16" s="7"/>
      <c r="I16" s="7"/>
      <c r="J16" s="7"/>
      <c r="K16" s="7"/>
      <c r="L16" s="7"/>
      <c r="M16" s="7"/>
      <c r="N16" s="7"/>
      <c r="O16" s="7"/>
      <c r="P16" s="7"/>
      <c r="Q16" s="7"/>
      <c r="R16" s="7"/>
    </row>
    <row r="17" spans="2:18">
      <c r="B17" s="7"/>
      <c r="C17" s="7"/>
      <c r="D17" s="7"/>
      <c r="E17" s="7"/>
      <c r="F17" s="7"/>
      <c r="G17" s="7"/>
      <c r="H17" s="7"/>
      <c r="I17" s="7"/>
      <c r="J17" s="7"/>
      <c r="K17" s="7"/>
      <c r="L17" s="7"/>
      <c r="M17" s="7"/>
      <c r="N17" s="7"/>
      <c r="O17" s="7"/>
      <c r="P17" s="7"/>
      <c r="Q17" s="7"/>
      <c r="R17" s="7"/>
    </row>
    <row r="18" spans="2:18">
      <c r="B18" s="7"/>
      <c r="C18" s="7"/>
      <c r="D18" s="7"/>
      <c r="E18" s="7"/>
      <c r="F18" s="7"/>
      <c r="G18" s="7"/>
      <c r="H18" s="7"/>
      <c r="I18" s="7"/>
      <c r="J18" s="7"/>
      <c r="K18" s="7"/>
      <c r="L18" s="7"/>
      <c r="M18" s="7"/>
      <c r="N18" s="7"/>
      <c r="O18" s="7"/>
      <c r="P18" s="7"/>
      <c r="Q18" s="7"/>
      <c r="R18" s="7"/>
    </row>
    <row r="19" spans="2:18">
      <c r="B19" s="7"/>
      <c r="C19" s="7"/>
      <c r="D19" s="7"/>
      <c r="E19" s="7"/>
      <c r="F19" s="7"/>
      <c r="G19" s="7"/>
      <c r="H19" s="7"/>
      <c r="I19" s="7"/>
      <c r="J19" s="7"/>
      <c r="K19" s="7"/>
      <c r="L19" s="7"/>
      <c r="M19" s="7"/>
      <c r="N19" s="7"/>
      <c r="O19" s="7"/>
      <c r="P19" s="7"/>
      <c r="Q19" s="7"/>
      <c r="R19" s="7"/>
    </row>
    <row r="20" spans="2:18">
      <c r="B20" s="7"/>
      <c r="C20" s="7"/>
      <c r="D20" s="7"/>
      <c r="E20" s="7"/>
      <c r="F20" s="7"/>
      <c r="G20" s="7"/>
      <c r="H20" s="7"/>
      <c r="I20" s="7"/>
      <c r="J20" s="7"/>
      <c r="K20" s="7"/>
      <c r="L20" s="7"/>
      <c r="M20" s="7"/>
      <c r="N20" s="7"/>
      <c r="O20" s="7"/>
      <c r="P20" s="7"/>
      <c r="Q20" s="7"/>
      <c r="R20" s="7"/>
    </row>
    <row r="21" spans="2:18">
      <c r="B21" s="7"/>
      <c r="C21" s="7"/>
      <c r="D21" s="7"/>
      <c r="E21" s="7"/>
      <c r="F21" s="7"/>
      <c r="G21" s="7"/>
      <c r="H21" s="7"/>
      <c r="I21" s="7"/>
      <c r="J21" s="7"/>
      <c r="K21" s="7"/>
      <c r="L21" s="7"/>
      <c r="M21" s="7"/>
      <c r="N21" s="7"/>
      <c r="O21" s="7"/>
      <c r="P21" s="7"/>
      <c r="Q21" s="7"/>
      <c r="R21" s="7"/>
    </row>
    <row r="22" spans="2:18">
      <c r="B22" s="7"/>
      <c r="C22" s="7"/>
      <c r="D22" s="7"/>
      <c r="E22" s="7"/>
      <c r="F22" s="151"/>
      <c r="G22" s="7"/>
      <c r="H22" s="7"/>
      <c r="I22" s="7"/>
      <c r="J22" s="7"/>
      <c r="K22" s="7"/>
      <c r="L22" s="7"/>
      <c r="M22" s="7"/>
      <c r="N22" s="13"/>
      <c r="O22" s="7"/>
      <c r="P22" s="7"/>
      <c r="Q22" s="7"/>
      <c r="R22" s="7"/>
    </row>
    <row r="23" spans="2:18">
      <c r="B23" s="7"/>
      <c r="C23" s="7"/>
      <c r="D23" s="7"/>
      <c r="E23" s="7"/>
      <c r="F23" s="7"/>
      <c r="G23" s="7"/>
      <c r="H23" s="7"/>
      <c r="I23" s="7"/>
      <c r="J23" s="7"/>
      <c r="K23" s="7"/>
      <c r="L23" s="7"/>
      <c r="M23" s="7"/>
      <c r="N23" s="7"/>
      <c r="O23" s="7"/>
      <c r="P23" s="7"/>
      <c r="Q23" s="7"/>
      <c r="R23" s="7"/>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AB62"/>
  <sheetViews>
    <sheetView zoomScale="87" zoomScaleNormal="87" workbookViewId="0"/>
  </sheetViews>
  <sheetFormatPr defaultRowHeight="12.75"/>
  <cols>
    <col min="1" max="1" width="42.28515625" style="1" customWidth="1"/>
    <col min="2" max="16" width="10.7109375" style="1" customWidth="1"/>
    <col min="17" max="16384" width="9.140625" style="1"/>
  </cols>
  <sheetData>
    <row r="1" spans="1:28" ht="14.25">
      <c r="A1" s="1" t="s">
        <v>178</v>
      </c>
      <c r="B1" s="1" t="s">
        <v>226</v>
      </c>
      <c r="E1" s="7"/>
      <c r="F1" s="7"/>
      <c r="G1" s="265"/>
      <c r="H1" s="2"/>
      <c r="I1" s="2"/>
      <c r="J1" s="2"/>
      <c r="K1" s="2"/>
      <c r="L1" s="2"/>
      <c r="M1" s="2"/>
      <c r="N1" s="2"/>
      <c r="O1" s="2"/>
      <c r="P1" s="2"/>
    </row>
    <row r="2" spans="1:28">
      <c r="B2" s="3"/>
      <c r="C2" s="3"/>
      <c r="D2" s="3"/>
      <c r="E2" s="3"/>
      <c r="F2" s="3"/>
    </row>
    <row r="3" spans="1:28" s="10" customFormat="1">
      <c r="A3" s="30"/>
      <c r="B3" s="170">
        <v>2000</v>
      </c>
      <c r="C3" s="171">
        <v>2001</v>
      </c>
      <c r="D3" s="171">
        <v>2002</v>
      </c>
      <c r="E3" s="171">
        <v>2003</v>
      </c>
      <c r="F3" s="171">
        <v>2004</v>
      </c>
      <c r="G3" s="171">
        <v>2005</v>
      </c>
      <c r="H3" s="171">
        <v>2006</v>
      </c>
      <c r="I3" s="190">
        <v>2007</v>
      </c>
      <c r="J3" s="172">
        <v>2008</v>
      </c>
      <c r="K3" s="171">
        <v>2009</v>
      </c>
      <c r="L3" s="171">
        <v>2010</v>
      </c>
      <c r="M3" s="188">
        <v>2011</v>
      </c>
      <c r="N3" s="172">
        <v>2012</v>
      </c>
      <c r="O3" s="172">
        <v>2013</v>
      </c>
      <c r="P3" s="172">
        <v>2014</v>
      </c>
      <c r="Q3" s="172">
        <v>2015</v>
      </c>
      <c r="R3" s="172">
        <v>2016</v>
      </c>
      <c r="S3" s="719">
        <v>2017</v>
      </c>
    </row>
    <row r="4" spans="1:28" s="10" customFormat="1">
      <c r="A4" s="30"/>
      <c r="B4" s="581" t="s">
        <v>326</v>
      </c>
      <c r="C4" s="582"/>
      <c r="D4" s="582"/>
      <c r="E4" s="582"/>
      <c r="F4" s="582"/>
      <c r="G4" s="582"/>
      <c r="H4" s="582"/>
      <c r="I4" s="582"/>
      <c r="J4" s="582"/>
      <c r="K4" s="582"/>
      <c r="L4" s="582"/>
      <c r="M4" s="582"/>
      <c r="N4" s="582"/>
      <c r="O4" s="722"/>
      <c r="P4" s="722"/>
      <c r="Q4" s="722"/>
      <c r="R4" s="722"/>
      <c r="S4" s="719"/>
    </row>
    <row r="5" spans="1:28">
      <c r="A5" s="466" t="s">
        <v>300</v>
      </c>
      <c r="B5" s="152">
        <v>404960</v>
      </c>
      <c r="C5" s="123">
        <v>487069</v>
      </c>
      <c r="D5" s="123">
        <v>558540</v>
      </c>
      <c r="E5" s="123">
        <v>704382</v>
      </c>
      <c r="F5" s="123">
        <v>643052</v>
      </c>
      <c r="G5" s="73">
        <v>671351</v>
      </c>
      <c r="H5" s="73">
        <v>640568</v>
      </c>
      <c r="I5" s="73">
        <v>621870</v>
      </c>
      <c r="J5" s="73">
        <v>554143</v>
      </c>
      <c r="K5" s="76">
        <v>565877</v>
      </c>
      <c r="L5" s="73">
        <v>465534</v>
      </c>
      <c r="M5" s="73">
        <v>156724</v>
      </c>
      <c r="N5" s="73">
        <v>77689</v>
      </c>
      <c r="O5" s="73">
        <v>65822</v>
      </c>
      <c r="P5" s="73">
        <v>10272</v>
      </c>
      <c r="Q5" s="140">
        <v>8972</v>
      </c>
      <c r="R5" s="140">
        <v>5437</v>
      </c>
      <c r="S5" s="211">
        <v>4575</v>
      </c>
      <c r="T5" s="7"/>
      <c r="U5" s="7"/>
      <c r="V5" s="7"/>
      <c r="W5" s="7"/>
      <c r="X5" s="7"/>
      <c r="Y5" s="7"/>
      <c r="Z5" s="7"/>
      <c r="AA5" s="7"/>
      <c r="AB5" s="7"/>
    </row>
    <row r="6" spans="1:28">
      <c r="A6" s="458" t="s">
        <v>85</v>
      </c>
      <c r="B6" s="126">
        <v>223992</v>
      </c>
      <c r="C6" s="121">
        <v>333029</v>
      </c>
      <c r="D6" s="121">
        <v>397386</v>
      </c>
      <c r="E6" s="121">
        <v>534081</v>
      </c>
      <c r="F6" s="121">
        <v>478289</v>
      </c>
      <c r="G6" s="49">
        <v>516067</v>
      </c>
      <c r="H6" s="49">
        <v>487926</v>
      </c>
      <c r="I6" s="49">
        <v>472651</v>
      </c>
      <c r="J6" s="49">
        <v>409217</v>
      </c>
      <c r="K6" s="49">
        <v>424218</v>
      </c>
      <c r="L6" s="49">
        <v>349417</v>
      </c>
      <c r="M6" s="49">
        <v>95146</v>
      </c>
      <c r="N6" s="49">
        <v>54825</v>
      </c>
      <c r="O6" s="49">
        <v>51403</v>
      </c>
      <c r="P6" s="2">
        <v>212</v>
      </c>
      <c r="Q6" s="2"/>
      <c r="R6" s="683"/>
      <c r="S6" s="720"/>
      <c r="T6" s="7"/>
      <c r="U6" s="7"/>
      <c r="V6" s="7"/>
      <c r="W6" s="7"/>
      <c r="X6" s="7"/>
      <c r="Y6" s="7"/>
      <c r="Z6" s="7"/>
      <c r="AA6" s="7"/>
      <c r="AB6" s="7"/>
    </row>
    <row r="7" spans="1:28">
      <c r="A7" s="120" t="s">
        <v>190</v>
      </c>
      <c r="B7" s="124">
        <v>8088</v>
      </c>
      <c r="C7" s="49">
        <v>14568</v>
      </c>
      <c r="D7" s="49">
        <v>17778</v>
      </c>
      <c r="E7" s="49">
        <v>18946</v>
      </c>
      <c r="F7" s="49">
        <v>32472</v>
      </c>
      <c r="G7" s="49">
        <v>35639</v>
      </c>
      <c r="H7" s="49">
        <v>34900</v>
      </c>
      <c r="I7" s="49">
        <v>33568</v>
      </c>
      <c r="J7" s="49">
        <v>28167</v>
      </c>
      <c r="K7" s="49">
        <v>15196</v>
      </c>
      <c r="L7" s="49">
        <v>7733</v>
      </c>
      <c r="M7" s="49">
        <v>4204</v>
      </c>
      <c r="N7" s="49">
        <v>79</v>
      </c>
      <c r="O7" s="49">
        <v>57</v>
      </c>
      <c r="P7" s="2">
        <v>1</v>
      </c>
      <c r="Q7" s="2"/>
      <c r="R7" s="2"/>
      <c r="S7" s="22"/>
      <c r="T7" s="7"/>
      <c r="U7" s="7"/>
      <c r="V7" s="7"/>
      <c r="W7" s="7"/>
      <c r="X7" s="7"/>
      <c r="Y7" s="7"/>
      <c r="Z7" s="7"/>
      <c r="AA7" s="7"/>
      <c r="AB7" s="7"/>
    </row>
    <row r="8" spans="1:28">
      <c r="A8" s="540" t="s">
        <v>297</v>
      </c>
      <c r="B8" s="49">
        <v>180968</v>
      </c>
      <c r="C8" s="49">
        <v>128589</v>
      </c>
      <c r="D8" s="49">
        <v>119015</v>
      </c>
      <c r="E8" s="49">
        <v>128547</v>
      </c>
      <c r="F8" s="49">
        <v>122177</v>
      </c>
      <c r="G8" s="49">
        <v>109263</v>
      </c>
      <c r="H8" s="49">
        <v>105491</v>
      </c>
      <c r="I8" s="49">
        <v>100831</v>
      </c>
      <c r="J8" s="49">
        <v>93961</v>
      </c>
      <c r="K8" s="49">
        <v>88001</v>
      </c>
      <c r="L8" s="49">
        <v>69789</v>
      </c>
      <c r="M8" s="49">
        <v>49183</v>
      </c>
      <c r="N8" s="49">
        <v>22619</v>
      </c>
      <c r="O8" s="49">
        <v>14417</v>
      </c>
      <c r="P8" s="49">
        <v>10060</v>
      </c>
      <c r="Q8" s="31">
        <v>8972</v>
      </c>
      <c r="R8" s="31">
        <v>5437</v>
      </c>
      <c r="S8" s="211">
        <v>4575</v>
      </c>
      <c r="T8" s="7"/>
      <c r="U8" s="7"/>
    </row>
    <row r="9" spans="1:28" s="267" customFormat="1">
      <c r="A9" s="128" t="s">
        <v>190</v>
      </c>
      <c r="B9" s="49" t="s">
        <v>52</v>
      </c>
      <c r="C9" s="49" t="s">
        <v>52</v>
      </c>
      <c r="D9" s="49" t="s">
        <v>52</v>
      </c>
      <c r="E9" s="49" t="s">
        <v>52</v>
      </c>
      <c r="F9" s="49" t="s">
        <v>52</v>
      </c>
      <c r="G9" s="49" t="s">
        <v>52</v>
      </c>
      <c r="H9" s="49" t="s">
        <v>52</v>
      </c>
      <c r="I9" s="49" t="s">
        <v>52</v>
      </c>
      <c r="J9" s="49" t="s">
        <v>52</v>
      </c>
      <c r="K9" s="49" t="s">
        <v>52</v>
      </c>
      <c r="L9" s="49">
        <v>47053</v>
      </c>
      <c r="M9" s="49">
        <v>35065</v>
      </c>
      <c r="N9" s="49">
        <v>17003</v>
      </c>
      <c r="O9" s="49">
        <v>10353</v>
      </c>
      <c r="P9" s="49">
        <v>7528</v>
      </c>
      <c r="Q9" s="49">
        <v>5858</v>
      </c>
      <c r="R9" s="49">
        <v>3425</v>
      </c>
      <c r="S9" s="211">
        <v>3384</v>
      </c>
      <c r="T9" s="7"/>
      <c r="U9" s="7"/>
    </row>
    <row r="10" spans="1:28">
      <c r="A10" s="467" t="s">
        <v>298</v>
      </c>
      <c r="B10" s="124" t="s">
        <v>52</v>
      </c>
      <c r="C10" s="49">
        <v>25033</v>
      </c>
      <c r="D10" s="49">
        <v>41106</v>
      </c>
      <c r="E10" s="49">
        <v>40957</v>
      </c>
      <c r="F10" s="49">
        <v>42235</v>
      </c>
      <c r="G10" s="49">
        <v>45665</v>
      </c>
      <c r="H10" s="49">
        <v>46627</v>
      </c>
      <c r="I10" s="49">
        <v>47826</v>
      </c>
      <c r="J10" s="49">
        <v>50493</v>
      </c>
      <c r="K10" s="49">
        <v>53233</v>
      </c>
      <c r="L10" s="49">
        <v>45920</v>
      </c>
      <c r="M10" s="49">
        <v>12012</v>
      </c>
      <c r="N10" s="199"/>
      <c r="O10" s="199"/>
      <c r="P10" s="49"/>
      <c r="Q10" s="2"/>
      <c r="R10" s="2"/>
      <c r="S10" s="22"/>
      <c r="T10" s="7"/>
      <c r="U10" s="7"/>
    </row>
    <row r="11" spans="1:28" ht="14.25">
      <c r="A11" s="458" t="s">
        <v>299</v>
      </c>
      <c r="B11" s="126" t="s">
        <v>52</v>
      </c>
      <c r="C11" s="121">
        <v>418</v>
      </c>
      <c r="D11" s="121">
        <v>1033</v>
      </c>
      <c r="E11" s="121">
        <v>797</v>
      </c>
      <c r="F11" s="121">
        <v>351</v>
      </c>
      <c r="G11" s="49">
        <v>356</v>
      </c>
      <c r="H11" s="49">
        <v>524</v>
      </c>
      <c r="I11" s="49">
        <v>562</v>
      </c>
      <c r="J11" s="49">
        <v>472</v>
      </c>
      <c r="K11" s="49">
        <v>425</v>
      </c>
      <c r="L11" s="49">
        <v>408</v>
      </c>
      <c r="M11" s="49">
        <v>383</v>
      </c>
      <c r="N11" s="49">
        <v>245</v>
      </c>
      <c r="O11" s="48">
        <v>2</v>
      </c>
      <c r="P11" s="199"/>
      <c r="Q11" s="2"/>
      <c r="R11" s="2"/>
      <c r="S11" s="22"/>
      <c r="T11" s="7"/>
      <c r="U11" s="7"/>
    </row>
    <row r="12" spans="1:28">
      <c r="A12" s="71"/>
      <c r="B12" s="126"/>
      <c r="C12" s="121"/>
      <c r="D12" s="121"/>
      <c r="E12" s="121"/>
      <c r="F12" s="121"/>
      <c r="G12" s="461"/>
      <c r="H12" s="461"/>
      <c r="I12" s="461"/>
      <c r="J12" s="461"/>
      <c r="K12" s="461"/>
      <c r="L12" s="461"/>
      <c r="M12" s="461"/>
      <c r="N12" s="461"/>
      <c r="O12" s="461"/>
      <c r="P12" s="461"/>
      <c r="Q12" s="461"/>
      <c r="R12" s="698"/>
      <c r="S12" s="721"/>
      <c r="T12" s="7"/>
      <c r="U12" s="7"/>
    </row>
    <row r="13" spans="1:28">
      <c r="A13" s="5" t="s">
        <v>193</v>
      </c>
      <c r="B13" s="152">
        <v>210323</v>
      </c>
      <c r="C13" s="123">
        <v>444272</v>
      </c>
      <c r="D13" s="123">
        <v>526386</v>
      </c>
      <c r="E13" s="123">
        <v>667541</v>
      </c>
      <c r="F13" s="123">
        <v>672211</v>
      </c>
      <c r="G13" s="73">
        <v>675374</v>
      </c>
      <c r="H13" s="73">
        <v>672895</v>
      </c>
      <c r="I13" s="73">
        <v>624393</v>
      </c>
      <c r="J13" s="73">
        <v>561801</v>
      </c>
      <c r="K13" s="73">
        <v>551233</v>
      </c>
      <c r="L13" s="73">
        <v>428050</v>
      </c>
      <c r="M13" s="73">
        <v>289019</v>
      </c>
      <c r="N13" s="73">
        <v>134451</v>
      </c>
      <c r="O13" s="73">
        <v>77878</v>
      </c>
      <c r="P13" s="73">
        <v>57209</v>
      </c>
      <c r="Q13" s="140">
        <v>10603</v>
      </c>
      <c r="R13" s="140">
        <v>6353</v>
      </c>
      <c r="S13" s="211">
        <v>30368</v>
      </c>
      <c r="T13" s="7"/>
    </row>
    <row r="14" spans="1:28">
      <c r="A14" s="102" t="s">
        <v>50</v>
      </c>
      <c r="B14" s="121">
        <v>11075</v>
      </c>
      <c r="C14" s="121">
        <v>48832</v>
      </c>
      <c r="D14" s="121">
        <v>76661</v>
      </c>
      <c r="E14" s="121">
        <v>70777</v>
      </c>
      <c r="F14" s="121">
        <v>67778</v>
      </c>
      <c r="G14" s="121">
        <v>63783</v>
      </c>
      <c r="H14" s="121">
        <v>66795</v>
      </c>
      <c r="I14" s="121">
        <v>59093</v>
      </c>
      <c r="J14" s="121">
        <v>47343</v>
      </c>
      <c r="K14" s="121">
        <v>58648</v>
      </c>
      <c r="L14" s="121">
        <v>32521</v>
      </c>
      <c r="M14" s="121">
        <v>25316</v>
      </c>
      <c r="N14" s="121">
        <v>17590</v>
      </c>
      <c r="O14" s="49">
        <v>17529</v>
      </c>
      <c r="P14" s="31">
        <v>4394</v>
      </c>
      <c r="Q14" s="2">
        <v>533</v>
      </c>
      <c r="R14" s="153">
        <v>479</v>
      </c>
      <c r="S14" s="539"/>
    </row>
    <row r="15" spans="1:28" s="267" customFormat="1">
      <c r="A15" s="459" t="s">
        <v>85</v>
      </c>
      <c r="B15" s="121">
        <v>7070</v>
      </c>
      <c r="C15" s="121">
        <v>36676</v>
      </c>
      <c r="D15" s="121">
        <v>62659</v>
      </c>
      <c r="E15" s="121">
        <v>55827</v>
      </c>
      <c r="F15" s="121">
        <v>56301</v>
      </c>
      <c r="G15" s="49">
        <v>51589</v>
      </c>
      <c r="H15" s="49">
        <v>57270</v>
      </c>
      <c r="I15" s="49">
        <v>53135</v>
      </c>
      <c r="J15" s="49">
        <v>40761</v>
      </c>
      <c r="K15" s="49">
        <v>39454</v>
      </c>
      <c r="L15" s="49">
        <v>24561</v>
      </c>
      <c r="M15" s="49">
        <v>20678</v>
      </c>
      <c r="N15" s="49">
        <v>15693</v>
      </c>
      <c r="O15" s="49">
        <v>16506</v>
      </c>
      <c r="P15" s="49">
        <v>3806</v>
      </c>
      <c r="Q15" s="49">
        <v>191</v>
      </c>
      <c r="R15" s="2">
        <v>102</v>
      </c>
      <c r="S15" s="22"/>
    </row>
    <row r="16" spans="1:28" s="267" customFormat="1">
      <c r="A16" s="460" t="s">
        <v>190</v>
      </c>
      <c r="B16" s="121">
        <v>38</v>
      </c>
      <c r="C16" s="121">
        <v>574</v>
      </c>
      <c r="D16" s="121">
        <v>2473</v>
      </c>
      <c r="E16" s="121">
        <v>1432</v>
      </c>
      <c r="F16" s="121">
        <v>1969</v>
      </c>
      <c r="G16" s="49">
        <v>2013</v>
      </c>
      <c r="H16" s="49">
        <v>1624</v>
      </c>
      <c r="I16" s="49">
        <v>1419</v>
      </c>
      <c r="J16" s="49">
        <v>1413</v>
      </c>
      <c r="K16" s="49">
        <v>2419</v>
      </c>
      <c r="L16" s="49">
        <v>791</v>
      </c>
      <c r="M16" s="49">
        <v>630</v>
      </c>
      <c r="N16" s="49">
        <v>299</v>
      </c>
      <c r="O16" s="49">
        <v>56</v>
      </c>
      <c r="P16" s="49">
        <v>19</v>
      </c>
      <c r="Q16" s="49">
        <v>2</v>
      </c>
      <c r="R16" s="2">
        <v>9</v>
      </c>
      <c r="S16" s="22">
        <v>1</v>
      </c>
    </row>
    <row r="17" spans="1:27" s="267" customFormat="1">
      <c r="A17" s="459" t="s">
        <v>297</v>
      </c>
      <c r="B17" s="121">
        <v>4005</v>
      </c>
      <c r="C17" s="121">
        <v>8903</v>
      </c>
      <c r="D17" s="121">
        <v>4919</v>
      </c>
      <c r="E17" s="121">
        <v>5039</v>
      </c>
      <c r="F17" s="121">
        <v>4241</v>
      </c>
      <c r="G17" s="49">
        <v>3947</v>
      </c>
      <c r="H17" s="49">
        <v>4164</v>
      </c>
      <c r="I17" s="49">
        <v>2785</v>
      </c>
      <c r="J17" s="49">
        <v>2879</v>
      </c>
      <c r="K17" s="49">
        <v>3075</v>
      </c>
      <c r="L17" s="49">
        <v>2099</v>
      </c>
      <c r="M17" s="49">
        <v>1781</v>
      </c>
      <c r="N17" s="49">
        <v>1491</v>
      </c>
      <c r="O17" s="49">
        <v>797</v>
      </c>
      <c r="P17" s="49">
        <v>446</v>
      </c>
      <c r="Q17" s="49">
        <v>330</v>
      </c>
      <c r="R17" s="2">
        <v>375</v>
      </c>
      <c r="S17" s="22">
        <v>294</v>
      </c>
    </row>
    <row r="18" spans="1:27" s="267" customFormat="1">
      <c r="A18" s="460" t="s">
        <v>190</v>
      </c>
      <c r="B18" s="49" t="s">
        <v>52</v>
      </c>
      <c r="C18" s="49" t="s">
        <v>52</v>
      </c>
      <c r="D18" s="49" t="s">
        <v>52</v>
      </c>
      <c r="E18" s="49" t="s">
        <v>52</v>
      </c>
      <c r="F18" s="49" t="s">
        <v>52</v>
      </c>
      <c r="G18" s="49" t="s">
        <v>52</v>
      </c>
      <c r="H18" s="49" t="s">
        <v>52</v>
      </c>
      <c r="I18" s="49" t="s">
        <v>52</v>
      </c>
      <c r="J18" s="49" t="s">
        <v>52</v>
      </c>
      <c r="K18" s="49" t="s">
        <v>52</v>
      </c>
      <c r="L18" s="49">
        <v>791</v>
      </c>
      <c r="M18" s="49">
        <v>630</v>
      </c>
      <c r="N18" s="49">
        <v>299</v>
      </c>
      <c r="O18" s="49">
        <v>496</v>
      </c>
      <c r="P18" s="49">
        <v>261</v>
      </c>
      <c r="Q18" s="49">
        <v>205</v>
      </c>
      <c r="R18" s="49">
        <v>228</v>
      </c>
      <c r="S18" s="22">
        <v>153</v>
      </c>
    </row>
    <row r="19" spans="1:27" s="267" customFormat="1">
      <c r="A19" s="463" t="s">
        <v>298</v>
      </c>
      <c r="B19" s="121"/>
      <c r="C19" s="121">
        <v>3248</v>
      </c>
      <c r="D19" s="121">
        <v>9058</v>
      </c>
      <c r="E19" s="121">
        <v>9869</v>
      </c>
      <c r="F19" s="121">
        <v>7200</v>
      </c>
      <c r="G19" s="49">
        <v>8242</v>
      </c>
      <c r="H19" s="49">
        <v>5348</v>
      </c>
      <c r="I19" s="49">
        <v>3163</v>
      </c>
      <c r="J19" s="49">
        <v>3698</v>
      </c>
      <c r="K19" s="49">
        <v>16111</v>
      </c>
      <c r="L19" s="49">
        <v>5853</v>
      </c>
      <c r="M19" s="49">
        <v>2849</v>
      </c>
      <c r="N19" s="49">
        <v>401</v>
      </c>
      <c r="O19" s="49">
        <v>223</v>
      </c>
      <c r="P19" s="49">
        <v>142</v>
      </c>
      <c r="Q19" s="49">
        <v>12</v>
      </c>
      <c r="R19" s="2">
        <v>4</v>
      </c>
      <c r="S19" s="22">
        <v>3</v>
      </c>
    </row>
    <row r="20" spans="1:27" s="267" customFormat="1" ht="14.25">
      <c r="A20" s="463" t="s">
        <v>299</v>
      </c>
      <c r="C20" s="121">
        <v>5</v>
      </c>
      <c r="D20" s="121">
        <v>25</v>
      </c>
      <c r="E20" s="121">
        <v>42</v>
      </c>
      <c r="F20" s="121">
        <v>36</v>
      </c>
      <c r="G20" s="49">
        <v>5</v>
      </c>
      <c r="H20" s="49">
        <v>13</v>
      </c>
      <c r="I20" s="49">
        <v>10</v>
      </c>
      <c r="J20" s="49">
        <v>5</v>
      </c>
      <c r="K20" s="49">
        <v>8</v>
      </c>
      <c r="L20" s="49">
        <v>8</v>
      </c>
      <c r="M20" s="49">
        <v>8</v>
      </c>
      <c r="N20" s="49">
        <v>5</v>
      </c>
      <c r="O20" s="49">
        <v>3</v>
      </c>
      <c r="P20" s="49">
        <v>4</v>
      </c>
      <c r="Q20" s="49"/>
      <c r="R20" s="2"/>
      <c r="S20" s="22"/>
    </row>
    <row r="21" spans="1:27">
      <c r="A21" s="102" t="s">
        <v>51</v>
      </c>
      <c r="B21" s="121">
        <v>184278</v>
      </c>
      <c r="C21" s="121">
        <v>296453</v>
      </c>
      <c r="D21" s="121">
        <v>326114</v>
      </c>
      <c r="E21" s="121">
        <v>421147</v>
      </c>
      <c r="F21" s="121">
        <v>396098</v>
      </c>
      <c r="G21" s="121">
        <v>394359</v>
      </c>
      <c r="H21" s="121">
        <v>383317</v>
      </c>
      <c r="I21" s="121">
        <v>370783</v>
      </c>
      <c r="J21" s="121">
        <v>327708</v>
      </c>
      <c r="K21" s="121">
        <v>325725</v>
      </c>
      <c r="L21" s="121">
        <v>261239</v>
      </c>
      <c r="M21" s="121">
        <v>104056</v>
      </c>
      <c r="N21" s="121">
        <v>49277</v>
      </c>
      <c r="O21" s="49">
        <v>37880</v>
      </c>
      <c r="P21" s="31">
        <v>11720</v>
      </c>
      <c r="Q21" s="31">
        <v>6488</v>
      </c>
      <c r="R21" s="31">
        <v>3601</v>
      </c>
      <c r="S21" s="211">
        <v>3634</v>
      </c>
    </row>
    <row r="22" spans="1:27" s="267" customFormat="1">
      <c r="A22" s="459" t="s">
        <v>85</v>
      </c>
      <c r="B22" s="121">
        <v>83432</v>
      </c>
      <c r="C22" s="121">
        <v>205763</v>
      </c>
      <c r="D22" s="121">
        <v>231098</v>
      </c>
      <c r="E22" s="121">
        <v>317065</v>
      </c>
      <c r="F22" s="121">
        <v>298467</v>
      </c>
      <c r="G22" s="121">
        <v>305549</v>
      </c>
      <c r="H22" s="121">
        <v>296147</v>
      </c>
      <c r="I22" s="121">
        <v>287530</v>
      </c>
      <c r="J22" s="121">
        <v>248448</v>
      </c>
      <c r="K22" s="121">
        <v>254564</v>
      </c>
      <c r="L22" s="121">
        <v>206646</v>
      </c>
      <c r="M22" s="121">
        <v>67204</v>
      </c>
      <c r="N22" s="121">
        <v>32090</v>
      </c>
      <c r="O22" s="49">
        <v>27057</v>
      </c>
      <c r="P22" s="49">
        <v>3449</v>
      </c>
      <c r="Q22" s="49">
        <v>12</v>
      </c>
      <c r="R22" s="2"/>
      <c r="S22" s="22"/>
    </row>
    <row r="23" spans="1:27" s="267" customFormat="1">
      <c r="A23" s="460" t="s">
        <v>190</v>
      </c>
      <c r="B23" s="121">
        <v>2321</v>
      </c>
      <c r="C23" s="121">
        <v>9762</v>
      </c>
      <c r="D23" s="121">
        <v>11253</v>
      </c>
      <c r="E23" s="121">
        <v>13359</v>
      </c>
      <c r="F23" s="121">
        <v>21439</v>
      </c>
      <c r="G23" s="121">
        <v>23581</v>
      </c>
      <c r="H23" s="121">
        <v>22794</v>
      </c>
      <c r="I23" s="121">
        <v>21805</v>
      </c>
      <c r="J23" s="121">
        <v>17424</v>
      </c>
      <c r="K23" s="121">
        <v>12352</v>
      </c>
      <c r="L23" s="121">
        <v>3168</v>
      </c>
      <c r="M23" s="121">
        <v>2181</v>
      </c>
      <c r="N23" s="121">
        <v>31</v>
      </c>
      <c r="O23" s="49">
        <v>36</v>
      </c>
      <c r="P23" s="49"/>
      <c r="Q23" s="49"/>
      <c r="R23" s="2"/>
      <c r="S23" s="22"/>
    </row>
    <row r="24" spans="1:27" s="267" customFormat="1">
      <c r="A24" s="459" t="s">
        <v>297</v>
      </c>
      <c r="B24" s="121">
        <v>100846</v>
      </c>
      <c r="C24" s="121">
        <v>86494</v>
      </c>
      <c r="D24" s="121">
        <v>81319</v>
      </c>
      <c r="E24" s="121">
        <v>89401</v>
      </c>
      <c r="F24" s="121">
        <v>82942</v>
      </c>
      <c r="G24" s="121">
        <v>74542</v>
      </c>
      <c r="H24" s="121">
        <v>71955</v>
      </c>
      <c r="I24" s="121">
        <v>67692</v>
      </c>
      <c r="J24" s="121">
        <v>62885</v>
      </c>
      <c r="K24" s="121">
        <v>56647</v>
      </c>
      <c r="L24" s="121">
        <v>41012</v>
      </c>
      <c r="M24" s="121">
        <v>31642</v>
      </c>
      <c r="N24" s="121">
        <v>16936</v>
      </c>
      <c r="O24" s="49">
        <v>10815</v>
      </c>
      <c r="P24" s="49">
        <v>8270</v>
      </c>
      <c r="Q24" s="49">
        <v>6476</v>
      </c>
      <c r="R24" s="49">
        <v>3601</v>
      </c>
      <c r="S24" s="724">
        <v>3634</v>
      </c>
    </row>
    <row r="25" spans="1:27" s="267" customFormat="1">
      <c r="A25" s="460" t="s">
        <v>190</v>
      </c>
      <c r="B25" s="49" t="s">
        <v>52</v>
      </c>
      <c r="C25" s="49" t="s">
        <v>52</v>
      </c>
      <c r="D25" s="49" t="s">
        <v>52</v>
      </c>
      <c r="E25" s="49" t="s">
        <v>52</v>
      </c>
      <c r="F25" s="49" t="s">
        <v>52</v>
      </c>
      <c r="G25" s="49" t="s">
        <v>52</v>
      </c>
      <c r="H25" s="49" t="s">
        <v>52</v>
      </c>
      <c r="I25" s="49" t="s">
        <v>52</v>
      </c>
      <c r="J25" s="49" t="s">
        <v>52</v>
      </c>
      <c r="K25" s="49" t="s">
        <v>52</v>
      </c>
      <c r="L25" s="121">
        <v>28602</v>
      </c>
      <c r="M25" s="121">
        <v>23978</v>
      </c>
      <c r="N25" s="121">
        <v>13358</v>
      </c>
      <c r="O25" s="49">
        <v>8686</v>
      </c>
      <c r="P25" s="49">
        <v>6523</v>
      </c>
      <c r="Q25" s="49">
        <v>4940</v>
      </c>
      <c r="R25" s="49">
        <v>2500</v>
      </c>
      <c r="S25" s="724">
        <v>2902</v>
      </c>
    </row>
    <row r="26" spans="1:27" s="267" customFormat="1">
      <c r="A26" s="459" t="s">
        <v>298</v>
      </c>
      <c r="B26" s="121"/>
      <c r="C26" s="121">
        <v>3975</v>
      </c>
      <c r="D26" s="121">
        <v>12941</v>
      </c>
      <c r="E26" s="121">
        <v>14045</v>
      </c>
      <c r="F26" s="121">
        <v>14453</v>
      </c>
      <c r="G26" s="121">
        <v>14021</v>
      </c>
      <c r="H26" s="121">
        <v>14742</v>
      </c>
      <c r="I26" s="121">
        <v>15076</v>
      </c>
      <c r="J26" s="121">
        <v>15955</v>
      </c>
      <c r="K26" s="121">
        <v>14131</v>
      </c>
      <c r="L26" s="121">
        <v>13234</v>
      </c>
      <c r="M26" s="121">
        <v>4916</v>
      </c>
      <c r="N26" s="121"/>
      <c r="O26" s="49"/>
      <c r="P26" s="49"/>
      <c r="Q26" s="49"/>
      <c r="R26" s="2"/>
      <c r="S26" s="22"/>
      <c r="U26" s="2"/>
      <c r="V26" s="2"/>
      <c r="W26" s="2"/>
      <c r="X26" s="2"/>
      <c r="Y26" s="2"/>
      <c r="Z26" s="2"/>
      <c r="AA26" s="2"/>
    </row>
    <row r="27" spans="1:27" s="267" customFormat="1" ht="14.25">
      <c r="A27" s="459" t="s">
        <v>299</v>
      </c>
      <c r="B27" s="121"/>
      <c r="C27" s="121">
        <v>221</v>
      </c>
      <c r="D27" s="121">
        <v>756</v>
      </c>
      <c r="E27" s="121">
        <v>636</v>
      </c>
      <c r="F27" s="121">
        <v>236</v>
      </c>
      <c r="G27" s="121">
        <v>247</v>
      </c>
      <c r="H27" s="121">
        <v>473</v>
      </c>
      <c r="I27" s="121">
        <v>485</v>
      </c>
      <c r="J27" s="121">
        <v>420</v>
      </c>
      <c r="K27" s="121">
        <v>383</v>
      </c>
      <c r="L27" s="121">
        <v>347</v>
      </c>
      <c r="M27" s="121">
        <v>294</v>
      </c>
      <c r="N27" s="121">
        <v>251</v>
      </c>
      <c r="O27" s="49">
        <v>8</v>
      </c>
      <c r="P27" s="49">
        <v>1</v>
      </c>
      <c r="Q27" s="49"/>
      <c r="R27" s="2"/>
      <c r="S27" s="22"/>
      <c r="U27" s="2"/>
      <c r="V27" s="2"/>
      <c r="W27" s="2"/>
      <c r="X27" s="2"/>
      <c r="Y27" s="2"/>
      <c r="Z27" s="2"/>
      <c r="AA27" s="2"/>
    </row>
    <row r="28" spans="1:27" ht="14.25">
      <c r="A28" s="472" t="s">
        <v>341</v>
      </c>
      <c r="B28" s="121">
        <v>14970</v>
      </c>
      <c r="C28" s="121">
        <v>98987</v>
      </c>
      <c r="D28" s="121">
        <v>123611</v>
      </c>
      <c r="E28" s="121">
        <v>175617</v>
      </c>
      <c r="F28" s="121">
        <v>208335</v>
      </c>
      <c r="G28" s="121">
        <v>217232</v>
      </c>
      <c r="H28" s="121">
        <v>222783</v>
      </c>
      <c r="I28" s="121">
        <v>194517</v>
      </c>
      <c r="J28" s="121">
        <v>186750</v>
      </c>
      <c r="K28" s="121">
        <v>166860</v>
      </c>
      <c r="L28" s="121">
        <v>134290</v>
      </c>
      <c r="M28" s="121">
        <v>159647</v>
      </c>
      <c r="N28" s="121">
        <v>67584</v>
      </c>
      <c r="O28" s="49">
        <v>22469</v>
      </c>
      <c r="P28" s="49">
        <v>41083</v>
      </c>
      <c r="Q28" s="49">
        <v>3582</v>
      </c>
      <c r="R28" s="31">
        <v>2271</v>
      </c>
      <c r="S28" s="211">
        <v>26370</v>
      </c>
      <c r="U28" s="817"/>
      <c r="V28" s="574"/>
      <c r="W28" s="493"/>
      <c r="X28" s="493"/>
      <c r="Y28" s="493"/>
      <c r="Z28" s="493"/>
      <c r="AA28" s="493"/>
    </row>
    <row r="29" spans="1:27" s="267" customFormat="1">
      <c r="A29" s="459" t="s">
        <v>85</v>
      </c>
      <c r="B29" s="121">
        <v>2970</v>
      </c>
      <c r="C29" s="121">
        <v>35907</v>
      </c>
      <c r="D29" s="121">
        <v>81918</v>
      </c>
      <c r="E29" s="121">
        <v>116838</v>
      </c>
      <c r="F29" s="121">
        <v>148051</v>
      </c>
      <c r="G29" s="121">
        <v>153556</v>
      </c>
      <c r="H29" s="121">
        <v>164255</v>
      </c>
      <c r="I29" s="121">
        <v>140858</v>
      </c>
      <c r="J29" s="121">
        <v>142593</v>
      </c>
      <c r="K29" s="121">
        <v>116755</v>
      </c>
      <c r="L29" s="121">
        <v>92192</v>
      </c>
      <c r="M29" s="121">
        <v>109648</v>
      </c>
      <c r="N29" s="121">
        <v>42972</v>
      </c>
      <c r="O29" s="49">
        <v>15503</v>
      </c>
      <c r="P29" s="49">
        <v>29888</v>
      </c>
      <c r="Q29" s="49">
        <v>1291</v>
      </c>
      <c r="R29" s="2">
        <v>314</v>
      </c>
      <c r="S29" s="211">
        <v>23287</v>
      </c>
      <c r="U29" s="818"/>
      <c r="V29" s="574"/>
      <c r="W29" s="493"/>
      <c r="X29" s="493"/>
      <c r="Y29" s="493"/>
      <c r="Z29" s="493"/>
      <c r="AA29" s="493"/>
    </row>
    <row r="30" spans="1:27" s="267" customFormat="1">
      <c r="A30" s="460" t="s">
        <v>190</v>
      </c>
      <c r="B30" s="121">
        <v>14</v>
      </c>
      <c r="C30" s="121">
        <v>809</v>
      </c>
      <c r="D30" s="121">
        <v>2243</v>
      </c>
      <c r="E30" s="121">
        <v>4904</v>
      </c>
      <c r="F30" s="121">
        <v>5280</v>
      </c>
      <c r="G30" s="121">
        <v>9341</v>
      </c>
      <c r="H30" s="121">
        <v>11546</v>
      </c>
      <c r="I30" s="121">
        <v>9415</v>
      </c>
      <c r="J30" s="121">
        <v>7038</v>
      </c>
      <c r="K30" s="121">
        <v>8932</v>
      </c>
      <c r="L30" s="121">
        <v>5315</v>
      </c>
      <c r="M30" s="121">
        <v>3064</v>
      </c>
      <c r="N30" s="121">
        <v>1743</v>
      </c>
      <c r="O30" s="49">
        <v>344</v>
      </c>
      <c r="P30" s="49">
        <v>1063</v>
      </c>
      <c r="Q30" s="49">
        <v>10</v>
      </c>
      <c r="R30" s="2">
        <v>5</v>
      </c>
      <c r="S30" s="211">
        <v>1567</v>
      </c>
      <c r="U30" s="818"/>
      <c r="V30" s="761"/>
      <c r="W30" s="461"/>
      <c r="X30" s="461"/>
      <c r="Y30" s="461"/>
      <c r="Z30" s="461"/>
      <c r="AA30" s="461"/>
    </row>
    <row r="31" spans="1:27" s="267" customFormat="1">
      <c r="A31" s="459" t="s">
        <v>297</v>
      </c>
      <c r="B31" s="121">
        <v>12000</v>
      </c>
      <c r="C31" s="121">
        <v>63035</v>
      </c>
      <c r="D31" s="121">
        <v>33289</v>
      </c>
      <c r="E31" s="121">
        <v>36749</v>
      </c>
      <c r="F31" s="121">
        <v>36419</v>
      </c>
      <c r="G31" s="121">
        <v>32709</v>
      </c>
      <c r="H31" s="121">
        <v>32436</v>
      </c>
      <c r="I31" s="121">
        <v>29863</v>
      </c>
      <c r="J31" s="121">
        <v>30944</v>
      </c>
      <c r="K31" s="121">
        <v>26710</v>
      </c>
      <c r="L31" s="121">
        <v>25102</v>
      </c>
      <c r="M31" s="121">
        <v>24432</v>
      </c>
      <c r="N31" s="121">
        <v>12635</v>
      </c>
      <c r="O31" s="49">
        <v>4498</v>
      </c>
      <c r="P31" s="49">
        <v>2947</v>
      </c>
      <c r="Q31" s="49">
        <v>2263</v>
      </c>
      <c r="R31" s="31">
        <v>1922</v>
      </c>
      <c r="S31" s="211">
        <v>1224</v>
      </c>
      <c r="U31" s="817"/>
      <c r="V31" s="574"/>
      <c r="W31" s="493"/>
      <c r="X31" s="493"/>
      <c r="Y31" s="493"/>
      <c r="Z31" s="493"/>
      <c r="AA31" s="493"/>
    </row>
    <row r="32" spans="1:27" s="267" customFormat="1">
      <c r="A32" s="460" t="s">
        <v>190</v>
      </c>
      <c r="B32" s="49" t="s">
        <v>52</v>
      </c>
      <c r="C32" s="49" t="s">
        <v>52</v>
      </c>
      <c r="D32" s="49" t="s">
        <v>52</v>
      </c>
      <c r="E32" s="49" t="s">
        <v>52</v>
      </c>
      <c r="F32" s="49" t="s">
        <v>52</v>
      </c>
      <c r="G32" s="49" t="s">
        <v>52</v>
      </c>
      <c r="H32" s="49" t="s">
        <v>52</v>
      </c>
      <c r="I32" s="49" t="s">
        <v>52</v>
      </c>
      <c r="J32" s="49" t="s">
        <v>52</v>
      </c>
      <c r="K32" s="49" t="s">
        <v>52</v>
      </c>
      <c r="L32" s="121">
        <v>17199</v>
      </c>
      <c r="M32" s="121">
        <v>14517</v>
      </c>
      <c r="N32" s="121">
        <v>8150</v>
      </c>
      <c r="O32" s="49">
        <v>2929</v>
      </c>
      <c r="P32" s="49">
        <v>1537</v>
      </c>
      <c r="Q32" s="49">
        <v>981</v>
      </c>
      <c r="R32" s="49">
        <v>728</v>
      </c>
      <c r="S32" s="22">
        <v>700</v>
      </c>
      <c r="U32" s="818"/>
      <c r="V32" s="574"/>
      <c r="W32" s="493"/>
      <c r="X32" s="493"/>
      <c r="Y32" s="493"/>
      <c r="Z32" s="493"/>
      <c r="AA32" s="493"/>
    </row>
    <row r="33" spans="1:27" s="267" customFormat="1">
      <c r="A33" s="459" t="s">
        <v>298</v>
      </c>
      <c r="B33" s="121"/>
      <c r="C33" s="121">
        <v>18</v>
      </c>
      <c r="D33" s="121">
        <v>8307</v>
      </c>
      <c r="E33" s="121">
        <v>21802</v>
      </c>
      <c r="F33" s="121">
        <v>23725</v>
      </c>
      <c r="G33" s="121">
        <v>30858</v>
      </c>
      <c r="H33" s="121">
        <v>26005</v>
      </c>
      <c r="I33" s="121">
        <v>23702</v>
      </c>
      <c r="J33" s="121">
        <v>13168</v>
      </c>
      <c r="K33" s="121">
        <v>23368</v>
      </c>
      <c r="L33" s="121">
        <v>16979</v>
      </c>
      <c r="M33" s="121">
        <v>25535</v>
      </c>
      <c r="N33" s="121">
        <v>11932</v>
      </c>
      <c r="O33" s="49">
        <v>2444</v>
      </c>
      <c r="P33" s="49">
        <v>8238</v>
      </c>
      <c r="Q33" s="49">
        <v>26</v>
      </c>
      <c r="R33" s="2">
        <v>34</v>
      </c>
      <c r="S33" s="211">
        <v>1833</v>
      </c>
      <c r="U33" s="818"/>
      <c r="V33" s="574"/>
      <c r="W33" s="755"/>
      <c r="X33" s="493"/>
      <c r="Y33" s="755"/>
      <c r="Z33" s="755"/>
      <c r="AA33" s="755"/>
    </row>
    <row r="34" spans="1:27" s="267" customFormat="1" ht="14.25">
      <c r="A34" s="459" t="s">
        <v>299</v>
      </c>
      <c r="B34" s="121"/>
      <c r="C34" s="121">
        <v>27</v>
      </c>
      <c r="D34" s="121">
        <v>97</v>
      </c>
      <c r="E34" s="121">
        <v>228</v>
      </c>
      <c r="F34" s="121">
        <v>140</v>
      </c>
      <c r="G34" s="144">
        <v>109</v>
      </c>
      <c r="H34" s="144">
        <v>87</v>
      </c>
      <c r="I34" s="144">
        <v>94</v>
      </c>
      <c r="J34" s="144">
        <v>45</v>
      </c>
      <c r="K34" s="144">
        <v>27</v>
      </c>
      <c r="L34" s="144">
        <v>17</v>
      </c>
      <c r="M34" s="144">
        <v>32</v>
      </c>
      <c r="N34" s="144">
        <v>45</v>
      </c>
      <c r="O34" s="76">
        <v>24</v>
      </c>
      <c r="P34" s="76">
        <v>10</v>
      </c>
      <c r="Q34" s="49">
        <v>2</v>
      </c>
      <c r="R34" s="21">
        <v>1</v>
      </c>
      <c r="S34" s="116">
        <v>26</v>
      </c>
      <c r="U34" s="818"/>
      <c r="V34" s="761"/>
      <c r="W34" s="461"/>
      <c r="X34" s="461"/>
      <c r="Y34" s="461"/>
      <c r="Z34" s="461"/>
      <c r="AA34" s="461"/>
    </row>
    <row r="35" spans="1:27">
      <c r="A35" s="102"/>
      <c r="B35" s="517" t="s">
        <v>194</v>
      </c>
      <c r="C35" s="549"/>
      <c r="D35" s="549"/>
      <c r="E35" s="549"/>
      <c r="F35" s="549"/>
      <c r="G35" s="518"/>
      <c r="H35" s="518"/>
      <c r="I35" s="518"/>
      <c r="J35" s="518"/>
      <c r="K35" s="518"/>
      <c r="L35" s="518"/>
      <c r="M35" s="518"/>
      <c r="N35" s="518"/>
      <c r="O35" s="762"/>
      <c r="P35" s="762"/>
      <c r="Q35" s="763"/>
      <c r="R35" s="764"/>
      <c r="S35" s="519"/>
      <c r="T35" s="7"/>
      <c r="U35" s="574"/>
      <c r="V35" s="574"/>
      <c r="W35" s="493"/>
      <c r="X35" s="493"/>
      <c r="Y35" s="493"/>
      <c r="Z35" s="493"/>
      <c r="AA35" s="493"/>
    </row>
    <row r="36" spans="1:27" ht="14.25">
      <c r="A36" s="466" t="s">
        <v>342</v>
      </c>
      <c r="B36" s="155">
        <v>41</v>
      </c>
      <c r="C36" s="76">
        <v>70</v>
      </c>
      <c r="D36" s="272">
        <v>75</v>
      </c>
      <c r="E36" s="76">
        <v>83</v>
      </c>
      <c r="F36" s="76">
        <v>88</v>
      </c>
      <c r="G36" s="73">
        <v>77</v>
      </c>
      <c r="H36" s="73">
        <v>77</v>
      </c>
      <c r="I36" s="73">
        <v>77</v>
      </c>
      <c r="J36" s="462">
        <v>73</v>
      </c>
      <c r="K36" s="73">
        <v>73</v>
      </c>
      <c r="L36" s="73">
        <v>66</v>
      </c>
      <c r="M36" s="73">
        <v>40</v>
      </c>
      <c r="N36" s="73">
        <v>24</v>
      </c>
      <c r="O36" s="73">
        <v>18</v>
      </c>
      <c r="P36" s="764">
        <v>12</v>
      </c>
      <c r="Q36" s="764">
        <v>10</v>
      </c>
      <c r="R36" s="765">
        <v>172.72402600000001</v>
      </c>
      <c r="S36" s="766">
        <v>135.600751</v>
      </c>
      <c r="T36" s="7"/>
      <c r="U36" s="574"/>
      <c r="V36" s="574"/>
      <c r="W36" s="493"/>
      <c r="X36" s="493"/>
      <c r="Y36" s="493"/>
      <c r="Z36" s="493"/>
      <c r="AA36" s="493"/>
    </row>
    <row r="37" spans="1:27" s="267" customFormat="1">
      <c r="A37" s="268"/>
      <c r="B37" s="49"/>
      <c r="C37" s="49"/>
      <c r="D37" s="48"/>
      <c r="E37" s="49"/>
      <c r="F37" s="49"/>
      <c r="G37" s="49"/>
      <c r="H37" s="49"/>
      <c r="I37" s="49"/>
      <c r="J37" s="49"/>
      <c r="K37" s="49"/>
      <c r="L37" s="49"/>
      <c r="M37" s="49"/>
      <c r="N37" s="49"/>
      <c r="O37" s="49"/>
      <c r="P37" s="49"/>
      <c r="Q37" s="49"/>
      <c r="R37" s="7"/>
      <c r="S37" s="7"/>
      <c r="T37" s="7"/>
      <c r="U37" s="819"/>
      <c r="V37" s="818"/>
      <c r="W37" s="461"/>
      <c r="X37" s="461"/>
      <c r="Y37" s="461"/>
      <c r="Z37" s="461"/>
      <c r="AA37" s="461"/>
    </row>
    <row r="38" spans="1:27" s="7" customFormat="1" ht="28.5" customHeight="1">
      <c r="A38" s="484" t="s">
        <v>159</v>
      </c>
      <c r="B38" s="785" t="s">
        <v>328</v>
      </c>
      <c r="C38" s="800"/>
      <c r="D38" s="800"/>
      <c r="E38" s="800"/>
      <c r="F38" s="800"/>
      <c r="G38" s="800"/>
      <c r="H38" s="800"/>
      <c r="I38" s="800"/>
      <c r="J38" s="800"/>
      <c r="K38" s="800"/>
      <c r="L38" s="800"/>
      <c r="M38" s="800"/>
      <c r="N38" s="800"/>
      <c r="O38" s="800"/>
      <c r="P38" s="800"/>
      <c r="Q38" s="235"/>
      <c r="R38" s="235"/>
      <c r="U38" s="2"/>
      <c r="V38" s="2"/>
      <c r="W38" s="2"/>
      <c r="X38" s="2"/>
      <c r="Y38" s="2"/>
      <c r="Z38" s="2"/>
      <c r="AA38" s="2"/>
    </row>
    <row r="39" spans="1:27" s="7" customFormat="1">
      <c r="A39" s="483" t="s">
        <v>160</v>
      </c>
      <c r="B39" s="800" t="s">
        <v>245</v>
      </c>
      <c r="C39" s="800"/>
      <c r="D39" s="800"/>
      <c r="E39" s="800"/>
      <c r="F39" s="800"/>
      <c r="G39" s="800"/>
      <c r="H39" s="800"/>
      <c r="I39" s="800"/>
      <c r="J39" s="800"/>
      <c r="K39" s="800"/>
      <c r="L39" s="800"/>
      <c r="M39" s="800"/>
      <c r="N39" s="800"/>
      <c r="O39" s="800"/>
      <c r="P39" s="800"/>
    </row>
    <row r="40" spans="1:27" s="7" customFormat="1" ht="14.25" customHeight="1">
      <c r="A40" s="483" t="s">
        <v>161</v>
      </c>
      <c r="B40" s="800" t="s">
        <v>105</v>
      </c>
      <c r="C40" s="800"/>
      <c r="D40" s="800"/>
      <c r="E40" s="800"/>
      <c r="F40" s="800"/>
      <c r="G40" s="800"/>
      <c r="H40" s="800"/>
      <c r="I40" s="800"/>
      <c r="J40" s="800"/>
      <c r="K40" s="800"/>
      <c r="L40" s="800"/>
      <c r="M40" s="800"/>
      <c r="N40" s="800"/>
      <c r="O40" s="800"/>
      <c r="P40" s="800"/>
    </row>
    <row r="41" spans="1:27" s="7" customFormat="1">
      <c r="A41" s="7" t="s">
        <v>162</v>
      </c>
      <c r="B41" s="800" t="s">
        <v>106</v>
      </c>
      <c r="C41" s="800"/>
      <c r="D41" s="800"/>
      <c r="E41" s="800"/>
      <c r="F41" s="800"/>
      <c r="G41" s="800"/>
      <c r="H41" s="800"/>
      <c r="I41" s="800"/>
      <c r="J41" s="800"/>
      <c r="K41" s="800"/>
      <c r="L41" s="800"/>
      <c r="M41" s="800"/>
      <c r="N41" s="800"/>
      <c r="O41" s="800"/>
      <c r="P41" s="800"/>
    </row>
    <row r="42" spans="1:27" s="7" customFormat="1" ht="25.5" customHeight="1">
      <c r="A42" s="7" t="s">
        <v>163</v>
      </c>
      <c r="B42" s="785" t="s">
        <v>343</v>
      </c>
      <c r="C42" s="800"/>
      <c r="D42" s="800"/>
      <c r="E42" s="800"/>
      <c r="F42" s="800"/>
      <c r="G42" s="800"/>
      <c r="H42" s="800"/>
      <c r="I42" s="800"/>
      <c r="J42" s="800"/>
      <c r="K42" s="800"/>
      <c r="L42" s="800"/>
      <c r="M42" s="800"/>
      <c r="N42" s="800"/>
      <c r="O42" s="800"/>
      <c r="P42" s="800"/>
    </row>
    <row r="43" spans="1:27" s="7" customFormat="1">
      <c r="A43" s="383" t="s">
        <v>164</v>
      </c>
      <c r="B43" s="785" t="s">
        <v>327</v>
      </c>
      <c r="C43" s="800"/>
      <c r="D43" s="800"/>
      <c r="E43" s="800"/>
      <c r="F43" s="800"/>
      <c r="G43" s="800"/>
      <c r="H43" s="800"/>
      <c r="I43" s="800"/>
      <c r="J43" s="800"/>
      <c r="K43" s="800"/>
      <c r="L43" s="800"/>
      <c r="M43" s="800"/>
      <c r="N43" s="800"/>
      <c r="O43" s="800"/>
      <c r="P43" s="800"/>
    </row>
    <row r="44" spans="1:27" s="7" customFormat="1">
      <c r="A44" s="383" t="s">
        <v>333</v>
      </c>
      <c r="B44" s="485"/>
      <c r="C44" s="485"/>
      <c r="D44" s="485"/>
      <c r="E44" s="485"/>
      <c r="F44" s="485"/>
      <c r="G44" s="213"/>
      <c r="H44" s="213"/>
      <c r="I44" s="213"/>
      <c r="J44" s="213"/>
      <c r="K44" s="213"/>
      <c r="L44" s="213"/>
      <c r="M44" s="213"/>
      <c r="N44" s="213"/>
      <c r="O44" s="461"/>
      <c r="P44" s="461"/>
      <c r="Q44" s="461"/>
      <c r="R44" s="461"/>
      <c r="S44" s="461"/>
      <c r="T44" s="2"/>
    </row>
    <row r="45" spans="1:27">
      <c r="O45" s="2"/>
      <c r="P45" s="2"/>
      <c r="Q45" s="2"/>
      <c r="R45" s="2"/>
      <c r="S45" s="2"/>
      <c r="T45" s="2"/>
    </row>
    <row r="46" spans="1:27" s="2" customFormat="1">
      <c r="A46" s="574"/>
      <c r="B46" s="574"/>
      <c r="C46" s="574"/>
      <c r="D46" s="574"/>
      <c r="E46" s="574"/>
      <c r="F46" s="493"/>
      <c r="G46" s="493"/>
      <c r="H46" s="493"/>
      <c r="I46" s="493"/>
      <c r="J46" s="493"/>
      <c r="K46" s="493"/>
      <c r="L46" s="493"/>
      <c r="M46" s="493"/>
      <c r="N46" s="493"/>
      <c r="O46" s="461"/>
      <c r="P46" s="461"/>
      <c r="Q46" s="461"/>
      <c r="R46" s="461"/>
      <c r="S46" s="461"/>
      <c r="T46" s="590"/>
    </row>
    <row r="47" spans="1:27" s="2" customFormat="1">
      <c r="A47" s="574"/>
      <c r="B47" s="574"/>
      <c r="C47" s="574"/>
      <c r="D47" s="574"/>
      <c r="E47" s="574"/>
      <c r="F47" s="493"/>
      <c r="G47" s="493"/>
      <c r="H47" s="493"/>
      <c r="I47" s="493"/>
      <c r="J47" s="493"/>
      <c r="K47" s="493"/>
      <c r="L47" s="493"/>
      <c r="M47" s="493"/>
      <c r="N47" s="493"/>
      <c r="O47" s="493"/>
      <c r="P47" s="493"/>
      <c r="Q47" s="493"/>
      <c r="R47" s="493"/>
      <c r="S47" s="493"/>
      <c r="T47" s="590"/>
    </row>
    <row r="48" spans="1:27" s="2" customFormat="1">
      <c r="A48" s="574"/>
      <c r="B48" s="574"/>
      <c r="C48" s="574"/>
      <c r="D48" s="574"/>
      <c r="E48" s="574"/>
      <c r="F48" s="461"/>
      <c r="G48" s="461"/>
      <c r="H48" s="461"/>
      <c r="I48" s="461"/>
      <c r="J48" s="461"/>
      <c r="K48" s="461"/>
      <c r="L48" s="461"/>
      <c r="M48" s="461"/>
      <c r="N48" s="723"/>
      <c r="O48" s="723"/>
      <c r="P48" s="723"/>
      <c r="Q48" s="723"/>
      <c r="R48" s="723"/>
      <c r="S48" s="461"/>
      <c r="T48" s="228"/>
    </row>
    <row r="49" spans="1:20" s="2" customFormat="1">
      <c r="A49" s="574"/>
      <c r="B49" s="574"/>
      <c r="C49" s="574"/>
      <c r="D49" s="574"/>
      <c r="E49" s="574"/>
      <c r="F49" s="493"/>
      <c r="G49" s="493"/>
      <c r="H49" s="493"/>
      <c r="I49" s="493"/>
      <c r="J49" s="493"/>
      <c r="K49" s="493"/>
      <c r="L49" s="493"/>
      <c r="M49" s="493"/>
      <c r="N49" s="493"/>
      <c r="O49" s="493"/>
      <c r="P49" s="493"/>
      <c r="Q49" s="493"/>
      <c r="R49" s="493"/>
      <c r="S49" s="493"/>
      <c r="T49" s="493"/>
    </row>
    <row r="50" spans="1:20" s="2" customFormat="1">
      <c r="A50" s="574"/>
      <c r="B50" s="574"/>
      <c r="C50" s="574"/>
      <c r="D50" s="574"/>
      <c r="E50" s="574"/>
      <c r="F50" s="493"/>
      <c r="G50" s="493"/>
      <c r="H50" s="493"/>
      <c r="I50" s="493"/>
      <c r="J50" s="493"/>
      <c r="K50" s="493"/>
      <c r="L50" s="493"/>
      <c r="M50" s="493"/>
      <c r="N50" s="493"/>
      <c r="O50" s="493"/>
      <c r="P50" s="590"/>
      <c r="Q50" s="590"/>
      <c r="R50" s="590"/>
      <c r="S50" s="590"/>
      <c r="T50" s="228"/>
    </row>
    <row r="51" spans="1:20" s="2" customFormat="1">
      <c r="A51" s="574"/>
      <c r="B51" s="574"/>
      <c r="C51" s="574"/>
      <c r="D51" s="574"/>
      <c r="E51" s="574"/>
      <c r="F51" s="493"/>
      <c r="G51" s="493"/>
      <c r="H51" s="493"/>
      <c r="I51" s="493"/>
      <c r="J51" s="493"/>
      <c r="K51" s="493"/>
      <c r="L51" s="493"/>
      <c r="M51" s="493"/>
      <c r="N51" s="493"/>
      <c r="O51" s="493"/>
      <c r="P51" s="493"/>
      <c r="Q51" s="493"/>
      <c r="R51" s="493"/>
      <c r="S51" s="228"/>
      <c r="T51" s="228"/>
    </row>
    <row r="52" spans="1:20" s="2" customFormat="1">
      <c r="A52" s="574"/>
      <c r="B52" s="574"/>
      <c r="C52" s="574"/>
      <c r="D52" s="574"/>
      <c r="E52" s="574"/>
      <c r="F52" s="461"/>
      <c r="G52" s="461"/>
      <c r="H52" s="461"/>
      <c r="I52" s="461"/>
      <c r="J52" s="461"/>
      <c r="K52" s="461"/>
      <c r="L52" s="461"/>
      <c r="M52" s="461"/>
      <c r="N52" s="461"/>
      <c r="O52" s="461"/>
      <c r="P52" s="461"/>
      <c r="Q52" s="461"/>
      <c r="R52" s="461"/>
      <c r="S52" s="461"/>
      <c r="T52" s="461"/>
    </row>
    <row r="53" spans="1:20" s="2" customFormat="1">
      <c r="A53" s="574"/>
      <c r="B53" s="574"/>
      <c r="C53" s="574"/>
      <c r="D53" s="574"/>
      <c r="E53" s="574"/>
      <c r="F53" s="493"/>
      <c r="G53" s="493"/>
      <c r="H53" s="493"/>
      <c r="I53" s="493"/>
      <c r="J53" s="493"/>
      <c r="K53" s="493"/>
      <c r="L53" s="493"/>
      <c r="M53" s="493"/>
      <c r="N53" s="493"/>
      <c r="O53" s="493"/>
      <c r="P53" s="493"/>
      <c r="Q53" s="493"/>
      <c r="R53" s="493"/>
      <c r="S53" s="493"/>
      <c r="T53" s="493"/>
    </row>
    <row r="54" spans="1:20" s="2" customFormat="1">
      <c r="A54" s="574"/>
      <c r="B54" s="574"/>
      <c r="C54" s="574"/>
      <c r="D54" s="574"/>
      <c r="E54" s="574"/>
      <c r="F54" s="493"/>
      <c r="G54" s="493"/>
      <c r="H54" s="493"/>
      <c r="I54" s="493"/>
      <c r="J54" s="493"/>
      <c r="K54" s="493"/>
      <c r="L54" s="493"/>
      <c r="M54" s="493"/>
      <c r="N54" s="493"/>
      <c r="O54" s="493"/>
      <c r="P54" s="493"/>
      <c r="Q54" s="493"/>
      <c r="R54" s="493"/>
      <c r="S54" s="493"/>
      <c r="T54" s="493"/>
    </row>
    <row r="55" spans="1:20" s="2" customFormat="1">
      <c r="A55" s="574"/>
      <c r="B55" s="574"/>
      <c r="C55" s="574"/>
      <c r="D55" s="574"/>
      <c r="E55" s="574"/>
      <c r="F55" s="461"/>
      <c r="G55" s="461"/>
      <c r="H55" s="461"/>
      <c r="I55" s="461"/>
      <c r="J55" s="461"/>
      <c r="K55" s="461"/>
      <c r="L55" s="461"/>
      <c r="M55" s="461"/>
      <c r="N55" s="461"/>
      <c r="O55" s="461"/>
      <c r="P55" s="461"/>
      <c r="Q55" s="461"/>
      <c r="R55" s="461"/>
      <c r="S55" s="461"/>
      <c r="T55" s="461"/>
    </row>
    <row r="56" spans="1:20" s="2" customFormat="1">
      <c r="A56" s="574"/>
      <c r="B56" s="574"/>
      <c r="C56" s="574"/>
      <c r="D56" s="574"/>
      <c r="E56" s="574"/>
      <c r="F56" s="493"/>
      <c r="G56" s="493"/>
      <c r="H56" s="493"/>
      <c r="I56" s="493"/>
      <c r="J56" s="493"/>
      <c r="K56" s="493"/>
      <c r="L56" s="493"/>
      <c r="M56" s="493"/>
      <c r="N56" s="493"/>
      <c r="O56" s="493"/>
      <c r="P56" s="493"/>
      <c r="Q56" s="493"/>
      <c r="R56" s="493"/>
      <c r="S56" s="493"/>
      <c r="T56" s="493"/>
    </row>
    <row r="57" spans="1:20" s="2" customFormat="1">
      <c r="A57" s="574"/>
      <c r="B57" s="574"/>
      <c r="C57" s="574"/>
      <c r="D57" s="574"/>
      <c r="E57" s="574"/>
      <c r="F57" s="493"/>
      <c r="G57" s="493"/>
      <c r="H57" s="493"/>
      <c r="I57" s="493"/>
      <c r="J57" s="493"/>
      <c r="K57" s="493"/>
      <c r="L57" s="493"/>
      <c r="M57" s="493"/>
      <c r="N57" s="493"/>
      <c r="O57" s="493"/>
      <c r="P57" s="493"/>
      <c r="Q57" s="493"/>
      <c r="R57" s="493"/>
      <c r="S57" s="493"/>
      <c r="T57" s="493"/>
    </row>
    <row r="58" spans="1:20" s="2" customFormat="1">
      <c r="A58" s="574"/>
      <c r="B58" s="574"/>
      <c r="C58" s="574"/>
      <c r="D58" s="574"/>
      <c r="E58" s="574"/>
      <c r="F58" s="493"/>
      <c r="G58" s="493"/>
      <c r="H58" s="493"/>
      <c r="I58" s="493"/>
      <c r="J58" s="493"/>
      <c r="K58" s="493"/>
      <c r="L58" s="493"/>
      <c r="M58" s="493"/>
      <c r="N58" s="493"/>
      <c r="O58" s="493"/>
      <c r="P58" s="493"/>
      <c r="Q58" s="493"/>
      <c r="R58" s="493"/>
      <c r="S58" s="493"/>
      <c r="T58" s="493"/>
    </row>
    <row r="59" spans="1:20" s="2" customFormat="1">
      <c r="A59" s="574"/>
      <c r="B59" s="574"/>
      <c r="C59" s="574"/>
      <c r="D59" s="574"/>
      <c r="E59" s="574"/>
      <c r="F59" s="461"/>
      <c r="G59" s="461"/>
      <c r="H59" s="461"/>
      <c r="I59" s="461"/>
      <c r="J59" s="461"/>
      <c r="K59" s="461"/>
      <c r="L59" s="461"/>
      <c r="M59" s="461"/>
      <c r="N59" s="461"/>
      <c r="O59" s="461"/>
      <c r="P59" s="461"/>
      <c r="Q59" s="461"/>
      <c r="R59" s="461"/>
      <c r="S59" s="461"/>
      <c r="T59" s="461"/>
    </row>
    <row r="60" spans="1:20" s="2" customFormat="1">
      <c r="A60" s="574"/>
      <c r="B60" s="228"/>
      <c r="C60" s="228"/>
      <c r="D60" s="575"/>
      <c r="E60" s="575"/>
      <c r="F60" s="575"/>
      <c r="G60" s="575"/>
      <c r="H60" s="575"/>
      <c r="I60" s="575"/>
      <c r="J60" s="575"/>
      <c r="K60" s="575"/>
      <c r="L60" s="575"/>
      <c r="M60" s="575"/>
      <c r="N60" s="575"/>
      <c r="O60" s="575"/>
      <c r="P60" s="575"/>
      <c r="Q60" s="575"/>
      <c r="R60" s="575"/>
      <c r="S60" s="575"/>
      <c r="T60" s="575"/>
    </row>
    <row r="61" spans="1:20" s="2" customFormat="1">
      <c r="A61" s="820"/>
      <c r="B61" s="818"/>
      <c r="C61" s="818"/>
      <c r="D61" s="818"/>
      <c r="E61" s="818"/>
      <c r="F61" s="818"/>
      <c r="G61" s="818"/>
      <c r="H61" s="818"/>
      <c r="I61" s="818"/>
      <c r="J61" s="818"/>
      <c r="K61" s="818"/>
      <c r="L61" s="818"/>
      <c r="M61" s="818"/>
      <c r="N61" s="821"/>
      <c r="O61" s="818"/>
      <c r="P61" s="818"/>
      <c r="Q61" s="818"/>
      <c r="R61" s="818"/>
      <c r="S61" s="818"/>
      <c r="T61" s="818"/>
    </row>
    <row r="62" spans="1:20" s="2" customFormat="1"/>
  </sheetData>
  <mergeCells count="11">
    <mergeCell ref="A61:M61"/>
    <mergeCell ref="N61:T61"/>
    <mergeCell ref="B43:P43"/>
    <mergeCell ref="B41:P41"/>
    <mergeCell ref="B40:P40"/>
    <mergeCell ref="U28:U30"/>
    <mergeCell ref="U31:U34"/>
    <mergeCell ref="U37:V37"/>
    <mergeCell ref="B42:P42"/>
    <mergeCell ref="B39:P39"/>
    <mergeCell ref="B38:P3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zoomScale="90" zoomScaleNormal="90" workbookViewId="0">
      <selection activeCell="E34" sqref="E34:E35"/>
    </sheetView>
  </sheetViews>
  <sheetFormatPr defaultRowHeight="12.75"/>
  <cols>
    <col min="1" max="1" width="34.85546875" style="1" customWidth="1"/>
    <col min="2" max="8" width="11.7109375" style="1" customWidth="1"/>
    <col min="9" max="9" width="9.42578125" style="1" bestFit="1" customWidth="1"/>
    <col min="10" max="10" width="9.140625" style="1" customWidth="1"/>
    <col min="11" max="16384" width="9.140625" style="1"/>
  </cols>
  <sheetData>
    <row r="1" spans="1:18" ht="14.25">
      <c r="A1" s="14" t="s">
        <v>94</v>
      </c>
      <c r="B1" s="358" t="s">
        <v>339</v>
      </c>
      <c r="D1" s="461"/>
      <c r="E1" s="461"/>
      <c r="F1" s="461"/>
      <c r="G1" s="461"/>
      <c r="H1" s="461"/>
      <c r="I1" s="461"/>
    </row>
    <row r="2" spans="1:18">
      <c r="A2" s="14"/>
      <c r="D2" s="461"/>
      <c r="E2" s="461"/>
      <c r="F2" s="461"/>
      <c r="G2" s="461"/>
      <c r="H2" s="461"/>
      <c r="I2" s="461"/>
      <c r="J2" s="265"/>
    </row>
    <row r="3" spans="1:18" s="10" customFormat="1">
      <c r="B3" s="464">
        <v>2008</v>
      </c>
      <c r="C3" s="172">
        <v>2009</v>
      </c>
      <c r="D3" s="172">
        <v>2010</v>
      </c>
      <c r="E3" s="172">
        <v>2011</v>
      </c>
      <c r="F3" s="172">
        <v>2012</v>
      </c>
      <c r="G3" s="172">
        <v>2013</v>
      </c>
      <c r="H3" s="172">
        <v>2014</v>
      </c>
      <c r="I3" s="172">
        <v>2015</v>
      </c>
      <c r="J3" s="172">
        <v>2016</v>
      </c>
      <c r="K3" s="173">
        <v>2017</v>
      </c>
    </row>
    <row r="4" spans="1:18" s="10" customFormat="1">
      <c r="B4" s="583" t="s">
        <v>114</v>
      </c>
      <c r="C4" s="584"/>
      <c r="D4" s="584"/>
      <c r="E4" s="584"/>
      <c r="F4" s="584"/>
      <c r="G4" s="584"/>
      <c r="H4" s="584"/>
      <c r="I4" s="584"/>
      <c r="J4" s="682"/>
      <c r="K4" s="186"/>
    </row>
    <row r="5" spans="1:18">
      <c r="A5" s="1" t="s">
        <v>191</v>
      </c>
      <c r="B5" s="465">
        <v>2611</v>
      </c>
      <c r="C5" s="73">
        <v>26447</v>
      </c>
      <c r="D5" s="73">
        <v>83339</v>
      </c>
      <c r="E5" s="487">
        <v>356516</v>
      </c>
      <c r="F5" s="487">
        <v>350977</v>
      </c>
      <c r="G5" s="487">
        <v>352461</v>
      </c>
      <c r="H5" s="487">
        <v>392358</v>
      </c>
      <c r="I5" s="487">
        <v>309520</v>
      </c>
      <c r="J5" s="140">
        <v>326392</v>
      </c>
      <c r="K5" s="725">
        <v>284643</v>
      </c>
    </row>
    <row r="6" spans="1:18" ht="14.25">
      <c r="A6" s="472" t="s">
        <v>336</v>
      </c>
      <c r="B6" s="49">
        <v>2611</v>
      </c>
      <c r="C6" s="49">
        <v>14216</v>
      </c>
      <c r="D6" s="49">
        <v>60430</v>
      </c>
      <c r="E6" s="371">
        <v>248910</v>
      </c>
      <c r="F6" s="371">
        <v>214368</v>
      </c>
      <c r="G6" s="371">
        <v>213574</v>
      </c>
      <c r="H6" s="371">
        <v>246943</v>
      </c>
      <c r="I6" s="371">
        <v>167953</v>
      </c>
      <c r="J6" s="371">
        <v>175138</v>
      </c>
      <c r="K6" s="726">
        <v>131167</v>
      </c>
      <c r="L6" s="7"/>
      <c r="M6" s="122"/>
    </row>
    <row r="7" spans="1:18">
      <c r="A7" s="125" t="s">
        <v>190</v>
      </c>
      <c r="B7" s="49">
        <v>2611</v>
      </c>
      <c r="C7" s="49">
        <v>14216</v>
      </c>
      <c r="D7" s="49">
        <v>20423</v>
      </c>
      <c r="E7" s="371">
        <v>22338</v>
      </c>
      <c r="F7" s="371">
        <v>23274</v>
      </c>
      <c r="G7" s="371">
        <v>24916</v>
      </c>
      <c r="H7" s="371">
        <v>22762</v>
      </c>
      <c r="I7" s="371">
        <v>16382</v>
      </c>
      <c r="J7" s="371">
        <v>14228</v>
      </c>
      <c r="K7" s="726">
        <v>11554</v>
      </c>
      <c r="L7" s="7"/>
      <c r="M7" s="7"/>
    </row>
    <row r="8" spans="1:18" ht="14.25">
      <c r="A8" s="540" t="s">
        <v>337</v>
      </c>
      <c r="B8" s="489"/>
      <c r="C8" s="49">
        <v>3907</v>
      </c>
      <c r="D8" s="49">
        <v>10281</v>
      </c>
      <c r="E8" s="371">
        <v>77534</v>
      </c>
      <c r="F8" s="371">
        <v>67667</v>
      </c>
      <c r="G8" s="371">
        <v>52247</v>
      </c>
      <c r="H8" s="371">
        <v>45180</v>
      </c>
      <c r="I8" s="371">
        <v>39668</v>
      </c>
      <c r="J8" s="371">
        <v>42667</v>
      </c>
      <c r="K8" s="726">
        <v>53794</v>
      </c>
      <c r="L8" s="737"/>
      <c r="M8" s="7"/>
    </row>
    <row r="9" spans="1:18" s="267" customFormat="1">
      <c r="A9" s="125" t="s">
        <v>190</v>
      </c>
      <c r="B9" s="371"/>
      <c r="C9" s="371"/>
      <c r="D9" s="371" t="s">
        <v>52</v>
      </c>
      <c r="E9" s="371" t="s">
        <v>52</v>
      </c>
      <c r="F9" s="371">
        <v>37212</v>
      </c>
      <c r="G9" s="371">
        <v>34832</v>
      </c>
      <c r="H9" s="371">
        <v>30421</v>
      </c>
      <c r="I9" s="371">
        <v>24642</v>
      </c>
      <c r="J9" s="371">
        <v>26244</v>
      </c>
      <c r="K9" s="726">
        <v>25951</v>
      </c>
      <c r="L9" s="122"/>
      <c r="M9" s="7"/>
    </row>
    <row r="10" spans="1:18">
      <c r="A10" s="129" t="s">
        <v>86</v>
      </c>
      <c r="B10" s="489"/>
      <c r="C10" s="49">
        <v>8324</v>
      </c>
      <c r="D10" s="49">
        <v>12628</v>
      </c>
      <c r="E10" s="371">
        <v>29371</v>
      </c>
      <c r="F10" s="371">
        <v>36033</v>
      </c>
      <c r="G10" s="371">
        <v>42050</v>
      </c>
      <c r="H10" s="371">
        <v>41308</v>
      </c>
      <c r="I10" s="371">
        <v>32364</v>
      </c>
      <c r="J10" s="371">
        <v>41283</v>
      </c>
      <c r="K10" s="726">
        <v>22653</v>
      </c>
      <c r="L10" s="7"/>
      <c r="M10" s="7"/>
      <c r="Q10" s="4"/>
    </row>
    <row r="11" spans="1:18">
      <c r="A11" s="129" t="s">
        <v>156</v>
      </c>
      <c r="B11" s="49"/>
      <c r="C11" s="49"/>
      <c r="D11" s="48"/>
      <c r="E11" s="371">
        <v>701</v>
      </c>
      <c r="F11" s="371">
        <v>32909</v>
      </c>
      <c r="G11" s="371">
        <v>44590</v>
      </c>
      <c r="H11" s="371">
        <v>58927</v>
      </c>
      <c r="I11" s="371">
        <v>69535</v>
      </c>
      <c r="J11" s="371">
        <v>67304</v>
      </c>
      <c r="K11" s="726">
        <v>77047</v>
      </c>
      <c r="L11" s="7"/>
      <c r="M11" s="7"/>
    </row>
    <row r="12" spans="1:18" s="267" customFormat="1">
      <c r="A12" s="71"/>
      <c r="B12" s="499"/>
      <c r="C12" s="500"/>
      <c r="D12" s="500"/>
      <c r="E12" s="498"/>
      <c r="F12" s="498"/>
      <c r="G12" s="498"/>
      <c r="H12" s="498"/>
      <c r="I12" s="498"/>
      <c r="J12" s="487"/>
      <c r="K12" s="519"/>
      <c r="L12" s="2"/>
      <c r="M12" s="2"/>
      <c r="N12" s="2"/>
      <c r="O12" s="2"/>
      <c r="P12" s="2"/>
      <c r="Q12" s="2"/>
      <c r="R12" s="2"/>
    </row>
    <row r="13" spans="1:18">
      <c r="A13" s="20" t="s">
        <v>192</v>
      </c>
      <c r="B13" s="465">
        <v>1915</v>
      </c>
      <c r="C13" s="73">
        <v>14563</v>
      </c>
      <c r="D13" s="486">
        <v>39097</v>
      </c>
      <c r="E13" s="487">
        <v>169371</v>
      </c>
      <c r="F13" s="487">
        <v>237216</v>
      </c>
      <c r="G13" s="487">
        <v>243425</v>
      </c>
      <c r="H13" s="487">
        <v>347837</v>
      </c>
      <c r="I13" s="487">
        <v>354455</v>
      </c>
      <c r="J13" s="487">
        <v>382404</v>
      </c>
      <c r="K13" s="726">
        <v>310099</v>
      </c>
      <c r="L13" s="371"/>
      <c r="M13" s="371"/>
      <c r="N13" s="371"/>
      <c r="O13" s="371"/>
      <c r="P13" s="391"/>
      <c r="Q13" s="461"/>
      <c r="R13" s="2"/>
    </row>
    <row r="14" spans="1:18">
      <c r="A14" s="129" t="s">
        <v>201</v>
      </c>
      <c r="B14" s="49">
        <v>1491</v>
      </c>
      <c r="C14" s="49">
        <v>14087</v>
      </c>
      <c r="D14" s="49">
        <v>37086</v>
      </c>
      <c r="E14" s="49">
        <v>168102</v>
      </c>
      <c r="F14" s="371">
        <v>201324</v>
      </c>
      <c r="G14" s="371">
        <v>181955</v>
      </c>
      <c r="H14" s="371">
        <v>230022</v>
      </c>
      <c r="I14" s="371">
        <v>193615</v>
      </c>
      <c r="J14" s="498">
        <v>201331</v>
      </c>
      <c r="K14" s="727">
        <v>188969</v>
      </c>
      <c r="L14" s="371"/>
      <c r="M14" s="371"/>
      <c r="N14" s="371"/>
      <c r="O14" s="371"/>
      <c r="P14" s="371"/>
      <c r="Q14" s="371"/>
      <c r="R14" s="2"/>
    </row>
    <row r="15" spans="1:18" s="267" customFormat="1" ht="14.25">
      <c r="A15" s="463" t="s">
        <v>336</v>
      </c>
      <c r="B15" s="371" t="s">
        <v>52</v>
      </c>
      <c r="C15" s="371" t="s">
        <v>52</v>
      </c>
      <c r="D15" s="371" t="s">
        <v>52</v>
      </c>
      <c r="E15" s="371" t="s">
        <v>52</v>
      </c>
      <c r="F15" s="371">
        <v>128767</v>
      </c>
      <c r="G15" s="371">
        <v>114337</v>
      </c>
      <c r="H15" s="371">
        <v>153921</v>
      </c>
      <c r="I15" s="371">
        <v>117596</v>
      </c>
      <c r="J15" s="371">
        <v>114701</v>
      </c>
      <c r="K15" s="726">
        <v>96744</v>
      </c>
      <c r="L15" s="371"/>
      <c r="M15" s="371"/>
      <c r="N15" s="391"/>
      <c r="O15" s="391"/>
      <c r="P15" s="255"/>
      <c r="Q15" s="371"/>
      <c r="R15" s="2"/>
    </row>
    <row r="16" spans="1:18" s="267" customFormat="1">
      <c r="A16" s="496" t="s">
        <v>190</v>
      </c>
      <c r="B16" s="371" t="s">
        <v>52</v>
      </c>
      <c r="C16" s="371" t="s">
        <v>52</v>
      </c>
      <c r="D16" s="371" t="s">
        <v>52</v>
      </c>
      <c r="E16" s="371" t="s">
        <v>52</v>
      </c>
      <c r="F16" s="371">
        <v>17699</v>
      </c>
      <c r="G16" s="371">
        <v>15725</v>
      </c>
      <c r="H16" s="371">
        <v>15766</v>
      </c>
      <c r="I16" s="371">
        <v>13119</v>
      </c>
      <c r="J16" s="371">
        <v>12280</v>
      </c>
      <c r="K16" s="726">
        <v>10347</v>
      </c>
      <c r="L16" s="501"/>
      <c r="M16" s="501"/>
      <c r="N16" s="371"/>
      <c r="O16" s="371"/>
      <c r="P16" s="371"/>
      <c r="Q16" s="371"/>
      <c r="R16" s="2"/>
    </row>
    <row r="17" spans="1:18" s="267" customFormat="1" ht="14.25">
      <c r="A17" s="463" t="s">
        <v>337</v>
      </c>
      <c r="B17" s="371" t="s">
        <v>52</v>
      </c>
      <c r="C17" s="371" t="s">
        <v>52</v>
      </c>
      <c r="D17" s="371" t="s">
        <v>52</v>
      </c>
      <c r="E17" s="371" t="s">
        <v>52</v>
      </c>
      <c r="F17" s="371">
        <v>42138</v>
      </c>
      <c r="G17" s="371">
        <v>30529</v>
      </c>
      <c r="H17" s="371">
        <v>27809</v>
      </c>
      <c r="I17" s="371">
        <v>24344</v>
      </c>
      <c r="J17" s="371">
        <v>30374</v>
      </c>
      <c r="K17" s="726">
        <v>36819</v>
      </c>
      <c r="L17" s="501"/>
      <c r="M17" s="501"/>
      <c r="N17" s="494"/>
      <c r="O17" s="494"/>
      <c r="P17" s="494"/>
      <c r="Q17" s="494"/>
      <c r="R17" s="2"/>
    </row>
    <row r="18" spans="1:18" s="267" customFormat="1">
      <c r="A18" s="496" t="s">
        <v>190</v>
      </c>
      <c r="B18" s="371" t="s">
        <v>52</v>
      </c>
      <c r="C18" s="371" t="s">
        <v>52</v>
      </c>
      <c r="D18" s="371" t="s">
        <v>52</v>
      </c>
      <c r="E18" s="371" t="s">
        <v>52</v>
      </c>
      <c r="F18" s="371">
        <v>19817</v>
      </c>
      <c r="G18" s="371">
        <v>18975</v>
      </c>
      <c r="H18" s="371">
        <v>18091</v>
      </c>
      <c r="I18" s="371">
        <v>15972</v>
      </c>
      <c r="J18" s="371">
        <v>19315</v>
      </c>
      <c r="K18" s="726">
        <v>19754</v>
      </c>
      <c r="L18" s="501"/>
      <c r="M18" s="501"/>
      <c r="N18" s="494"/>
      <c r="O18" s="494"/>
      <c r="P18" s="494"/>
      <c r="Q18" s="494"/>
      <c r="R18" s="2"/>
    </row>
    <row r="19" spans="1:18" s="267" customFormat="1">
      <c r="A19" s="463" t="s">
        <v>86</v>
      </c>
      <c r="B19" s="371" t="s">
        <v>52</v>
      </c>
      <c r="C19" s="371" t="s">
        <v>52</v>
      </c>
      <c r="D19" s="371" t="s">
        <v>52</v>
      </c>
      <c r="E19" s="371" t="s">
        <v>52</v>
      </c>
      <c r="F19" s="371">
        <v>22462</v>
      </c>
      <c r="G19" s="371">
        <v>24293</v>
      </c>
      <c r="H19" s="371">
        <v>25480</v>
      </c>
      <c r="I19" s="371">
        <v>21724</v>
      </c>
      <c r="J19" s="371">
        <v>24454</v>
      </c>
      <c r="K19" s="726">
        <v>18855</v>
      </c>
      <c r="L19" s="501"/>
      <c r="M19" s="501"/>
      <c r="N19" s="371"/>
      <c r="O19" s="371"/>
      <c r="P19" s="371"/>
      <c r="Q19" s="371"/>
      <c r="R19" s="2"/>
    </row>
    <row r="20" spans="1:18" s="267" customFormat="1">
      <c r="A20" s="463" t="s">
        <v>296</v>
      </c>
      <c r="B20" s="371" t="s">
        <v>52</v>
      </c>
      <c r="C20" s="371" t="s">
        <v>52</v>
      </c>
      <c r="D20" s="371" t="s">
        <v>52</v>
      </c>
      <c r="E20" s="371" t="s">
        <v>52</v>
      </c>
      <c r="F20" s="371">
        <v>7957</v>
      </c>
      <c r="G20" s="371">
        <v>12796</v>
      </c>
      <c r="H20" s="371">
        <v>22812</v>
      </c>
      <c r="I20" s="371">
        <v>29951</v>
      </c>
      <c r="J20" s="371">
        <v>31802</v>
      </c>
      <c r="K20" s="726">
        <v>36551</v>
      </c>
      <c r="L20" s="501"/>
      <c r="M20" s="501"/>
      <c r="N20" s="371"/>
      <c r="O20" s="371"/>
      <c r="P20" s="371"/>
      <c r="Q20" s="371"/>
      <c r="R20" s="2"/>
    </row>
    <row r="21" spans="1:18">
      <c r="A21" s="102" t="s">
        <v>87</v>
      </c>
      <c r="B21" s="49">
        <v>424</v>
      </c>
      <c r="C21" s="49">
        <v>476</v>
      </c>
      <c r="D21" s="49">
        <v>2011</v>
      </c>
      <c r="E21" s="49">
        <v>1269</v>
      </c>
      <c r="F21" s="371">
        <v>35892</v>
      </c>
      <c r="G21" s="371">
        <v>61470</v>
      </c>
      <c r="H21" s="371">
        <v>117815</v>
      </c>
      <c r="I21" s="371">
        <v>160840</v>
      </c>
      <c r="J21" s="371">
        <v>181073</v>
      </c>
      <c r="K21" s="726">
        <v>121130</v>
      </c>
      <c r="L21" s="501"/>
      <c r="M21" s="501"/>
      <c r="N21" s="371"/>
      <c r="O21" s="371"/>
      <c r="P21" s="371"/>
      <c r="Q21" s="371"/>
      <c r="R21" s="2"/>
    </row>
    <row r="22" spans="1:18" s="267" customFormat="1" ht="14.25">
      <c r="A22" s="463" t="s">
        <v>336</v>
      </c>
      <c r="B22" s="371" t="s">
        <v>52</v>
      </c>
      <c r="C22" s="371" t="s">
        <v>52</v>
      </c>
      <c r="D22" s="371" t="s">
        <v>52</v>
      </c>
      <c r="E22" s="371" t="s">
        <v>52</v>
      </c>
      <c r="F22" s="371">
        <v>28251</v>
      </c>
      <c r="G22" s="371">
        <v>39295</v>
      </c>
      <c r="H22" s="371">
        <v>78791</v>
      </c>
      <c r="I22" s="371">
        <v>94801</v>
      </c>
      <c r="J22" s="371">
        <v>103177</v>
      </c>
      <c r="K22" s="726">
        <v>55369</v>
      </c>
      <c r="L22" s="501"/>
      <c r="M22" s="501"/>
      <c r="N22" s="371"/>
      <c r="O22" s="391"/>
      <c r="P22" s="391"/>
      <c r="Q22" s="495"/>
      <c r="R22" s="2"/>
    </row>
    <row r="23" spans="1:18" s="267" customFormat="1">
      <c r="A23" s="496" t="s">
        <v>190</v>
      </c>
      <c r="B23" s="371" t="s">
        <v>52</v>
      </c>
      <c r="C23" s="371" t="s">
        <v>52</v>
      </c>
      <c r="D23" s="371" t="s">
        <v>52</v>
      </c>
      <c r="E23" s="371" t="s">
        <v>52</v>
      </c>
      <c r="F23" s="371">
        <v>2245</v>
      </c>
      <c r="G23" s="371">
        <v>3252</v>
      </c>
      <c r="H23" s="371">
        <v>5222</v>
      </c>
      <c r="I23" s="371">
        <v>7738</v>
      </c>
      <c r="J23" s="371">
        <v>6880</v>
      </c>
      <c r="K23" s="726">
        <v>2926</v>
      </c>
      <c r="L23" s="501"/>
      <c r="M23" s="501"/>
      <c r="N23" s="371"/>
      <c r="O23" s="371"/>
      <c r="P23" s="371"/>
      <c r="Q23" s="371"/>
      <c r="R23" s="2"/>
    </row>
    <row r="24" spans="1:18" s="267" customFormat="1" ht="14.25">
      <c r="A24" s="463" t="s">
        <v>337</v>
      </c>
      <c r="B24" s="371" t="s">
        <v>52</v>
      </c>
      <c r="C24" s="371" t="s">
        <v>52</v>
      </c>
      <c r="D24" s="371" t="s">
        <v>52</v>
      </c>
      <c r="E24" s="371" t="s">
        <v>52</v>
      </c>
      <c r="F24" s="371">
        <v>5523</v>
      </c>
      <c r="G24" s="371">
        <v>15795</v>
      </c>
      <c r="H24" s="371">
        <v>15395</v>
      </c>
      <c r="I24" s="371">
        <v>27255</v>
      </c>
      <c r="J24" s="371">
        <v>20054</v>
      </c>
      <c r="K24" s="726">
        <v>13267</v>
      </c>
      <c r="L24" s="501"/>
      <c r="M24" s="501"/>
      <c r="N24" s="371"/>
      <c r="O24" s="371"/>
      <c r="P24" s="371"/>
      <c r="Q24" s="371"/>
      <c r="R24" s="2"/>
    </row>
    <row r="25" spans="1:18" s="267" customFormat="1">
      <c r="A25" s="496" t="s">
        <v>190</v>
      </c>
      <c r="B25" s="371" t="s">
        <v>52</v>
      </c>
      <c r="C25" s="371"/>
      <c r="D25" s="371"/>
      <c r="E25" s="371"/>
      <c r="F25" s="371">
        <v>1646</v>
      </c>
      <c r="G25" s="371">
        <v>6211</v>
      </c>
      <c r="H25" s="371">
        <v>8090</v>
      </c>
      <c r="I25" s="371">
        <v>7850</v>
      </c>
      <c r="J25" s="371">
        <v>8379</v>
      </c>
      <c r="K25" s="726">
        <v>6671</v>
      </c>
      <c r="L25" s="501"/>
      <c r="M25" s="501"/>
      <c r="N25" s="371"/>
      <c r="O25" s="371"/>
      <c r="P25" s="371"/>
      <c r="Q25" s="371"/>
      <c r="R25" s="2"/>
    </row>
    <row r="26" spans="1:18" s="267" customFormat="1">
      <c r="A26" s="463" t="s">
        <v>86</v>
      </c>
      <c r="B26" s="371" t="s">
        <v>52</v>
      </c>
      <c r="C26" s="371" t="s">
        <v>52</v>
      </c>
      <c r="D26" s="371" t="s">
        <v>52</v>
      </c>
      <c r="E26" s="371" t="s">
        <v>52</v>
      </c>
      <c r="F26" s="371">
        <v>1932</v>
      </c>
      <c r="G26" s="371">
        <v>4101</v>
      </c>
      <c r="H26" s="371">
        <v>10458</v>
      </c>
      <c r="I26" s="371">
        <v>12037</v>
      </c>
      <c r="J26" s="371">
        <v>17738</v>
      </c>
      <c r="K26" s="726">
        <v>10712</v>
      </c>
      <c r="L26" s="501"/>
      <c r="M26" s="501"/>
      <c r="N26" s="371"/>
      <c r="O26" s="371"/>
      <c r="P26" s="371"/>
      <c r="Q26" s="371"/>
      <c r="R26" s="2"/>
    </row>
    <row r="27" spans="1:18" s="267" customFormat="1">
      <c r="A27" s="463" t="s">
        <v>296</v>
      </c>
      <c r="B27" s="843" t="s">
        <v>52</v>
      </c>
      <c r="C27" s="490" t="s">
        <v>52</v>
      </c>
      <c r="D27" s="490" t="s">
        <v>52</v>
      </c>
      <c r="E27" s="490" t="s">
        <v>52</v>
      </c>
      <c r="F27" s="490">
        <v>186</v>
      </c>
      <c r="G27" s="490">
        <v>2279</v>
      </c>
      <c r="H27" s="490">
        <v>13171</v>
      </c>
      <c r="I27" s="490">
        <v>26747</v>
      </c>
      <c r="J27" s="490">
        <v>40104</v>
      </c>
      <c r="K27" s="728">
        <v>41782</v>
      </c>
      <c r="L27" s="501"/>
      <c r="M27" s="501"/>
      <c r="N27" s="371"/>
      <c r="O27" s="371"/>
      <c r="P27" s="371"/>
      <c r="Q27" s="371"/>
      <c r="R27" s="2"/>
    </row>
    <row r="28" spans="1:18" s="267" customFormat="1" ht="15" customHeight="1">
      <c r="A28" s="71"/>
      <c r="B28" s="49"/>
      <c r="C28" s="49"/>
      <c r="D28" s="49"/>
      <c r="E28" s="49"/>
      <c r="F28" s="49"/>
      <c r="G28" s="49"/>
      <c r="H28" s="49"/>
      <c r="I28" s="49"/>
      <c r="J28" s="49"/>
      <c r="K28" s="49"/>
      <c r="L28" s="501"/>
      <c r="M28" s="501"/>
      <c r="N28" s="371"/>
      <c r="O28" s="371"/>
      <c r="P28" s="371"/>
      <c r="Q28" s="371"/>
      <c r="R28" s="2"/>
    </row>
    <row r="29" spans="1:18" ht="54" customHeight="1">
      <c r="A29" s="154" t="s">
        <v>159</v>
      </c>
      <c r="B29" s="785" t="s">
        <v>340</v>
      </c>
      <c r="C29" s="800"/>
      <c r="D29" s="800"/>
      <c r="E29" s="800"/>
      <c r="F29" s="800"/>
      <c r="G29" s="800"/>
      <c r="H29" s="800"/>
      <c r="I29" s="824"/>
      <c r="J29" s="824"/>
      <c r="K29" s="824"/>
      <c r="L29" s="484"/>
      <c r="M29" s="484"/>
      <c r="N29" s="484"/>
      <c r="O29" s="484"/>
    </row>
    <row r="30" spans="1:18" s="267" customFormat="1" ht="15.75" customHeight="1">
      <c r="A30" s="502" t="s">
        <v>160</v>
      </c>
      <c r="B30" s="785" t="s">
        <v>338</v>
      </c>
      <c r="C30" s="785"/>
      <c r="D30" s="785"/>
      <c r="E30" s="785"/>
      <c r="F30" s="785"/>
      <c r="G30" s="785"/>
      <c r="H30" s="785"/>
      <c r="I30" s="785"/>
      <c r="J30" s="785"/>
      <c r="K30" s="785"/>
      <c r="L30" s="717"/>
      <c r="M30" s="718"/>
      <c r="N30" s="7"/>
    </row>
    <row r="31" spans="1:18" s="267" customFormat="1" ht="26.25" customHeight="1">
      <c r="A31" s="502" t="s">
        <v>161</v>
      </c>
      <c r="B31" s="788" t="s">
        <v>319</v>
      </c>
      <c r="C31" s="822"/>
      <c r="D31" s="822"/>
      <c r="E31" s="822"/>
      <c r="F31" s="822"/>
      <c r="G31" s="822"/>
      <c r="H31" s="822"/>
      <c r="I31" s="823"/>
      <c r="J31" s="216"/>
      <c r="K31" s="235"/>
      <c r="L31" s="7"/>
      <c r="M31" s="7"/>
      <c r="N31" s="7"/>
    </row>
    <row r="32" spans="1:18">
      <c r="A32" s="497" t="s">
        <v>333</v>
      </c>
      <c r="B32" s="383"/>
      <c r="C32" s="7"/>
      <c r="D32" s="7"/>
      <c r="F32" s="4"/>
      <c r="G32" s="4"/>
      <c r="H32" s="4"/>
      <c r="I32" s="4"/>
      <c r="J32" s="4"/>
    </row>
    <row r="33" spans="1:17">
      <c r="F33" s="391"/>
      <c r="G33" s="391"/>
      <c r="H33" s="255"/>
      <c r="I33" s="371"/>
    </row>
    <row r="34" spans="1:17" s="2" customFormat="1">
      <c r="E34" s="31"/>
      <c r="F34" s="371"/>
      <c r="G34" s="371"/>
      <c r="H34" s="371"/>
      <c r="I34" s="371"/>
    </row>
    <row r="35" spans="1:17" s="2" customFormat="1">
      <c r="B35" s="492"/>
      <c r="C35" s="492"/>
      <c r="D35" s="492"/>
      <c r="E35" s="493"/>
      <c r="F35" s="494"/>
      <c r="G35" s="494"/>
      <c r="H35" s="494"/>
      <c r="I35" s="494"/>
      <c r="J35" s="493"/>
    </row>
    <row r="36" spans="1:17" s="2" customFormat="1">
      <c r="A36" s="729"/>
      <c r="B36" s="729"/>
      <c r="C36" s="729"/>
      <c r="D36" s="730"/>
      <c r="E36" s="730"/>
      <c r="F36" s="730"/>
      <c r="G36" s="730"/>
      <c r="H36" s="730"/>
      <c r="I36" s="371"/>
      <c r="J36" s="493"/>
    </row>
    <row r="37" spans="1:17" s="2" customFormat="1">
      <c r="A37" s="731"/>
      <c r="B37" s="731"/>
      <c r="C37" s="731"/>
      <c r="D37" s="732"/>
      <c r="E37" s="732"/>
      <c r="F37" s="732"/>
      <c r="G37" s="732"/>
      <c r="H37" s="210"/>
      <c r="I37" s="210"/>
      <c r="J37" s="210"/>
      <c r="K37" s="210"/>
      <c r="L37" s="210"/>
      <c r="M37" s="210"/>
      <c r="N37" s="210"/>
      <c r="O37" s="210"/>
      <c r="P37" s="210"/>
      <c r="Q37" s="30"/>
    </row>
    <row r="38" spans="1:17" s="2" customFormat="1">
      <c r="A38" s="735"/>
      <c r="B38" s="735"/>
      <c r="C38" s="731"/>
      <c r="D38" s="732"/>
      <c r="E38" s="732"/>
      <c r="F38" s="732"/>
      <c r="G38" s="570"/>
      <c r="H38" s="49"/>
      <c r="I38" s="49"/>
      <c r="J38" s="49"/>
      <c r="K38" s="371"/>
      <c r="L38" s="371"/>
      <c r="M38" s="371"/>
      <c r="N38" s="371"/>
      <c r="O38" s="371"/>
      <c r="P38" s="31"/>
      <c r="Q38" s="31"/>
    </row>
    <row r="39" spans="1:17" s="2" customFormat="1">
      <c r="A39" s="735"/>
      <c r="B39" s="735"/>
      <c r="C39" s="733"/>
      <c r="D39" s="734"/>
      <c r="E39" s="734"/>
      <c r="F39" s="734"/>
      <c r="G39" s="49"/>
      <c r="H39" s="49"/>
      <c r="I39" s="49"/>
      <c r="J39" s="371"/>
      <c r="K39" s="371"/>
      <c r="L39" s="371"/>
      <c r="M39" s="371"/>
      <c r="N39" s="371"/>
      <c r="O39" s="31"/>
      <c r="P39" s="31"/>
    </row>
    <row r="40" spans="1:17" s="2" customFormat="1">
      <c r="A40" s="735"/>
      <c r="B40" s="731"/>
      <c r="C40" s="731"/>
      <c r="D40" s="732"/>
      <c r="E40" s="732"/>
      <c r="F40" s="732"/>
      <c r="G40" s="732"/>
      <c r="H40" s="732"/>
      <c r="I40" s="371"/>
      <c r="J40" s="493"/>
    </row>
    <row r="41" spans="1:17" s="2" customFormat="1" ht="11.25" customHeight="1">
      <c r="A41" s="735"/>
      <c r="B41" s="735"/>
      <c r="C41" s="731"/>
      <c r="D41" s="732"/>
      <c r="E41" s="732"/>
      <c r="F41" s="732"/>
      <c r="G41" s="732"/>
      <c r="H41" s="732"/>
      <c r="I41" s="371"/>
      <c r="J41" s="461"/>
      <c r="K41" s="356"/>
    </row>
    <row r="42" spans="1:17">
      <c r="A42" s="735"/>
      <c r="B42" s="735"/>
      <c r="C42" s="731"/>
      <c r="D42" s="732"/>
      <c r="E42" s="732"/>
      <c r="F42" s="732"/>
      <c r="G42" s="732"/>
      <c r="H42" s="732"/>
      <c r="I42" s="371"/>
    </row>
    <row r="43" spans="1:17">
      <c r="A43" s="735"/>
      <c r="B43" s="735"/>
      <c r="C43" s="733"/>
      <c r="D43" s="734"/>
      <c r="E43" s="734"/>
      <c r="F43" s="734"/>
      <c r="G43" s="734"/>
      <c r="H43" s="734"/>
      <c r="I43" s="371"/>
    </row>
    <row r="44" spans="1:17">
      <c r="A44" s="735"/>
      <c r="B44" s="731"/>
      <c r="C44" s="731"/>
      <c r="D44" s="732"/>
      <c r="E44" s="732"/>
      <c r="F44" s="732"/>
      <c r="G44" s="732"/>
      <c r="H44" s="732"/>
      <c r="I44" s="371"/>
    </row>
    <row r="45" spans="1:17">
      <c r="A45" s="735"/>
      <c r="B45" s="731"/>
      <c r="C45" s="731"/>
      <c r="D45" s="732"/>
      <c r="E45" s="732"/>
      <c r="F45" s="732"/>
      <c r="G45" s="732"/>
      <c r="H45" s="732"/>
      <c r="I45" s="2"/>
    </row>
    <row r="46" spans="1:17">
      <c r="A46" s="735"/>
      <c r="B46" s="733"/>
      <c r="C46" s="735"/>
      <c r="D46" s="734"/>
      <c r="E46" s="734"/>
      <c r="F46" s="734"/>
      <c r="G46" s="734"/>
      <c r="H46" s="734"/>
      <c r="I46" s="2"/>
    </row>
    <row r="47" spans="1:17">
      <c r="A47" s="731"/>
      <c r="B47" s="731"/>
      <c r="C47" s="731"/>
      <c r="D47" s="732"/>
      <c r="E47" s="732"/>
      <c r="F47" s="732"/>
      <c r="G47" s="732"/>
      <c r="H47" s="732"/>
      <c r="I47" s="2"/>
    </row>
    <row r="48" spans="1:17">
      <c r="A48" s="735"/>
      <c r="B48" s="735"/>
      <c r="C48" s="731"/>
      <c r="D48" s="732"/>
      <c r="E48" s="732"/>
      <c r="F48" s="732"/>
      <c r="G48" s="732"/>
      <c r="H48" s="732"/>
    </row>
    <row r="49" spans="1:8">
      <c r="A49" s="735"/>
      <c r="B49" s="735"/>
      <c r="C49" s="733"/>
      <c r="D49" s="734"/>
      <c r="E49" s="734"/>
      <c r="F49" s="734"/>
      <c r="G49" s="734"/>
      <c r="H49" s="734"/>
    </row>
    <row r="50" spans="1:8">
      <c r="A50" s="735"/>
      <c r="B50" s="731"/>
      <c r="C50" s="731"/>
      <c r="D50" s="732"/>
      <c r="E50" s="732"/>
      <c r="F50" s="732"/>
      <c r="G50" s="732"/>
      <c r="H50" s="732"/>
    </row>
    <row r="51" spans="1:8">
      <c r="A51" s="735"/>
      <c r="B51" s="735"/>
      <c r="C51" s="731"/>
      <c r="D51" s="732"/>
      <c r="E51" s="732"/>
      <c r="F51" s="732"/>
      <c r="G51" s="732"/>
      <c r="H51" s="732"/>
    </row>
    <row r="52" spans="1:8">
      <c r="A52" s="735"/>
      <c r="B52" s="735"/>
      <c r="C52" s="731"/>
      <c r="D52" s="732"/>
      <c r="E52" s="732"/>
      <c r="F52" s="732"/>
      <c r="G52" s="732"/>
      <c r="H52" s="732"/>
    </row>
    <row r="53" spans="1:8">
      <c r="A53" s="735"/>
      <c r="B53" s="735"/>
      <c r="C53" s="733"/>
      <c r="D53" s="734"/>
      <c r="E53" s="734"/>
      <c r="F53" s="734"/>
      <c r="G53" s="734"/>
      <c r="H53" s="734"/>
    </row>
    <row r="54" spans="1:8">
      <c r="A54" s="735"/>
      <c r="B54" s="731"/>
      <c r="C54" s="731"/>
      <c r="D54" s="732"/>
      <c r="E54" s="732"/>
      <c r="F54" s="732"/>
      <c r="G54" s="732"/>
      <c r="H54" s="732"/>
    </row>
    <row r="55" spans="1:8">
      <c r="A55" s="735"/>
      <c r="B55" s="731"/>
      <c r="C55" s="731"/>
      <c r="D55" s="732"/>
      <c r="E55" s="732"/>
      <c r="F55" s="732"/>
      <c r="G55" s="732"/>
      <c r="H55" s="732"/>
    </row>
    <row r="56" spans="1:8">
      <c r="A56" s="735"/>
      <c r="B56" s="733"/>
      <c r="C56" s="735"/>
      <c r="D56" s="734"/>
      <c r="E56" s="734"/>
      <c r="F56" s="734"/>
      <c r="G56" s="734"/>
      <c r="H56" s="734"/>
    </row>
    <row r="57" spans="1:8">
      <c r="A57" s="731"/>
      <c r="B57" s="731"/>
      <c r="C57" s="731"/>
      <c r="D57" s="732"/>
      <c r="E57" s="732"/>
      <c r="F57" s="732"/>
      <c r="G57" s="732"/>
      <c r="H57" s="732"/>
    </row>
    <row r="58" spans="1:8">
      <c r="A58" s="735"/>
      <c r="B58" s="735"/>
      <c r="C58" s="731"/>
      <c r="D58" s="732"/>
      <c r="E58" s="732"/>
      <c r="F58" s="732"/>
      <c r="G58" s="732"/>
      <c r="H58" s="732"/>
    </row>
    <row r="59" spans="1:8">
      <c r="A59" s="735"/>
      <c r="B59" s="735"/>
      <c r="C59" s="733"/>
      <c r="D59" s="734"/>
      <c r="E59" s="734"/>
      <c r="F59" s="734"/>
      <c r="G59" s="734"/>
      <c r="H59" s="734"/>
    </row>
    <row r="60" spans="1:8">
      <c r="A60" s="735"/>
      <c r="B60" s="731"/>
      <c r="C60" s="731"/>
      <c r="D60" s="732"/>
      <c r="E60" s="732"/>
      <c r="F60" s="732"/>
      <c r="G60" s="732"/>
      <c r="H60" s="732"/>
    </row>
    <row r="61" spans="1:8">
      <c r="A61" s="735"/>
      <c r="B61" s="735"/>
      <c r="C61" s="731"/>
      <c r="D61" s="732"/>
      <c r="E61" s="732"/>
      <c r="F61" s="732"/>
      <c r="G61" s="732"/>
      <c r="H61" s="732"/>
    </row>
    <row r="62" spans="1:8">
      <c r="A62" s="735"/>
      <c r="B62" s="735"/>
      <c r="C62" s="731"/>
      <c r="D62" s="732"/>
      <c r="E62" s="732"/>
      <c r="F62" s="732"/>
      <c r="G62" s="732"/>
      <c r="H62" s="732"/>
    </row>
    <row r="63" spans="1:8">
      <c r="A63" s="735"/>
      <c r="B63" s="735"/>
      <c r="C63" s="733"/>
      <c r="D63" s="734"/>
      <c r="E63" s="734"/>
      <c r="F63" s="734"/>
      <c r="G63" s="734"/>
      <c r="H63" s="734"/>
    </row>
    <row r="64" spans="1:8">
      <c r="A64" s="735"/>
      <c r="B64" s="731"/>
      <c r="C64" s="731"/>
      <c r="D64" s="732"/>
      <c r="E64" s="732"/>
      <c r="F64" s="732"/>
      <c r="G64" s="732"/>
      <c r="H64" s="732"/>
    </row>
    <row r="65" spans="1:8">
      <c r="A65" s="735"/>
      <c r="B65" s="731"/>
      <c r="C65" s="731"/>
      <c r="D65" s="732"/>
      <c r="E65" s="732"/>
      <c r="F65" s="732"/>
      <c r="G65" s="732"/>
      <c r="H65" s="732"/>
    </row>
    <row r="66" spans="1:8">
      <c r="A66" s="735"/>
      <c r="B66" s="733"/>
      <c r="C66" s="735"/>
      <c r="D66" s="734"/>
      <c r="E66" s="734"/>
      <c r="F66" s="734"/>
      <c r="G66" s="734"/>
      <c r="H66" s="734"/>
    </row>
    <row r="67" spans="1:8">
      <c r="A67" s="2"/>
      <c r="B67" s="2"/>
      <c r="C67" s="2"/>
      <c r="D67" s="2"/>
      <c r="E67" s="2"/>
      <c r="F67" s="2"/>
      <c r="G67" s="2"/>
      <c r="H67" s="2"/>
    </row>
    <row r="68" spans="1:8">
      <c r="A68" s="2"/>
      <c r="B68" s="2"/>
      <c r="C68" s="2"/>
      <c r="D68" s="31"/>
      <c r="E68" s="31"/>
      <c r="F68" s="31"/>
      <c r="G68" s="31"/>
      <c r="H68" s="31"/>
    </row>
  </sheetData>
  <mergeCells count="3">
    <mergeCell ref="B31:I31"/>
    <mergeCell ref="B29:K29"/>
    <mergeCell ref="B30:K3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Y45"/>
  <sheetViews>
    <sheetView workbookViewId="0"/>
  </sheetViews>
  <sheetFormatPr defaultRowHeight="12.75"/>
  <cols>
    <col min="1" max="1" width="35.28515625" style="267" bestFit="1" customWidth="1"/>
    <col min="2" max="21" width="7.7109375" style="267" customWidth="1"/>
    <col min="22" max="16384" width="9.140625" style="267"/>
  </cols>
  <sheetData>
    <row r="1" spans="1:25" ht="14.25">
      <c r="A1" s="267" t="s">
        <v>95</v>
      </c>
      <c r="B1" s="267" t="s">
        <v>227</v>
      </c>
      <c r="G1" s="7"/>
      <c r="H1" s="7"/>
      <c r="I1" s="7"/>
    </row>
    <row r="2" spans="1:25">
      <c r="A2" s="265"/>
      <c r="B2" s="265"/>
      <c r="C2" s="265"/>
      <c r="D2" s="265"/>
      <c r="E2" s="265"/>
      <c r="F2" s="265"/>
      <c r="G2" s="265"/>
      <c r="H2" s="265"/>
      <c r="I2" s="265"/>
      <c r="J2" s="265"/>
      <c r="K2" s="265"/>
      <c r="L2" s="265"/>
      <c r="M2" s="265"/>
      <c r="O2" s="265"/>
    </row>
    <row r="3" spans="1:25" s="10" customFormat="1">
      <c r="A3" s="186" t="s">
        <v>126</v>
      </c>
      <c r="B3" s="171">
        <v>1995</v>
      </c>
      <c r="C3" s="171">
        <v>1996</v>
      </c>
      <c r="D3" s="171">
        <v>1997</v>
      </c>
      <c r="E3" s="171">
        <v>1998</v>
      </c>
      <c r="F3" s="171">
        <v>1999</v>
      </c>
      <c r="G3" s="171">
        <v>2000</v>
      </c>
      <c r="H3" s="171">
        <v>2001</v>
      </c>
      <c r="I3" s="171">
        <v>2002</v>
      </c>
      <c r="J3" s="171">
        <v>2003</v>
      </c>
      <c r="K3" s="171">
        <v>2004</v>
      </c>
      <c r="L3" s="171">
        <v>2005</v>
      </c>
      <c r="M3" s="171">
        <v>2006</v>
      </c>
      <c r="N3" s="172">
        <v>2007</v>
      </c>
      <c r="O3" s="172">
        <v>2008</v>
      </c>
      <c r="P3" s="172">
        <v>2009</v>
      </c>
      <c r="Q3" s="172">
        <v>2010</v>
      </c>
      <c r="R3" s="172">
        <v>2011</v>
      </c>
      <c r="S3" s="172">
        <v>2012</v>
      </c>
      <c r="T3" s="172">
        <v>2013</v>
      </c>
      <c r="U3" s="172">
        <v>2014</v>
      </c>
      <c r="V3" s="172">
        <v>2015</v>
      </c>
      <c r="W3" s="172">
        <v>2016</v>
      </c>
      <c r="X3" s="173">
        <v>2017</v>
      </c>
    </row>
    <row r="4" spans="1:25">
      <c r="A4" s="20"/>
      <c r="B4" s="585" t="s">
        <v>114</v>
      </c>
      <c r="C4" s="586"/>
      <c r="D4" s="586"/>
      <c r="E4" s="586"/>
      <c r="F4" s="586"/>
      <c r="G4" s="586"/>
      <c r="H4" s="586"/>
      <c r="I4" s="586"/>
      <c r="J4" s="586"/>
      <c r="K4" s="586"/>
      <c r="L4" s="586"/>
      <c r="M4" s="586"/>
      <c r="N4" s="586"/>
      <c r="O4" s="586"/>
      <c r="P4" s="586"/>
      <c r="Q4" s="586"/>
      <c r="R4" s="586"/>
      <c r="S4" s="586"/>
      <c r="T4" s="586"/>
      <c r="U4" s="586"/>
      <c r="V4" s="586"/>
      <c r="W4" s="586"/>
      <c r="X4" s="22"/>
    </row>
    <row r="5" spans="1:25">
      <c r="A5" s="20" t="s">
        <v>80</v>
      </c>
      <c r="B5" s="121">
        <v>46190</v>
      </c>
      <c r="C5" s="121">
        <v>46063</v>
      </c>
      <c r="D5" s="121">
        <v>47670</v>
      </c>
      <c r="E5" s="121">
        <v>43771</v>
      </c>
      <c r="F5" s="49">
        <v>47682</v>
      </c>
      <c r="G5" s="4">
        <v>47121</v>
      </c>
      <c r="H5" s="4">
        <v>45146</v>
      </c>
      <c r="I5" s="4">
        <v>42936</v>
      </c>
      <c r="J5" s="4">
        <v>51015</v>
      </c>
      <c r="K5" s="4">
        <v>51237</v>
      </c>
      <c r="L5" s="4">
        <v>48050</v>
      </c>
      <c r="M5" s="4">
        <v>49142</v>
      </c>
      <c r="N5" s="4">
        <v>45883</v>
      </c>
      <c r="O5" s="4">
        <v>42444</v>
      </c>
      <c r="P5" s="4">
        <v>45026</v>
      </c>
      <c r="Q5" s="4">
        <v>34674</v>
      </c>
      <c r="R5" s="4">
        <v>31250</v>
      </c>
      <c r="S5" s="4">
        <v>24966</v>
      </c>
      <c r="T5" s="4">
        <v>24370</v>
      </c>
      <c r="U5" s="4">
        <v>24104</v>
      </c>
      <c r="V5" s="4">
        <v>23050</v>
      </c>
      <c r="W5" s="676">
        <v>19550</v>
      </c>
      <c r="X5" s="520">
        <v>19414</v>
      </c>
      <c r="Y5" s="7"/>
    </row>
    <row r="6" spans="1:25">
      <c r="A6" s="100" t="s">
        <v>81</v>
      </c>
      <c r="B6" s="121">
        <v>30667</v>
      </c>
      <c r="C6" s="121">
        <v>41088</v>
      </c>
      <c r="D6" s="121">
        <v>42387</v>
      </c>
      <c r="E6" s="121">
        <v>43831</v>
      </c>
      <c r="F6" s="149">
        <v>44445</v>
      </c>
      <c r="G6" s="49">
        <v>44933</v>
      </c>
      <c r="H6" s="49">
        <v>43430</v>
      </c>
      <c r="I6" s="49">
        <v>43396</v>
      </c>
      <c r="J6" s="49">
        <v>46248</v>
      </c>
      <c r="K6" s="49">
        <v>49292</v>
      </c>
      <c r="L6" s="49">
        <v>49556</v>
      </c>
      <c r="M6" s="49">
        <v>52213</v>
      </c>
      <c r="N6" s="49">
        <v>50144</v>
      </c>
      <c r="O6" s="49">
        <v>44621</v>
      </c>
      <c r="P6" s="49">
        <v>44806</v>
      </c>
      <c r="Q6" s="49">
        <v>40787</v>
      </c>
      <c r="R6" s="77">
        <v>35145</v>
      </c>
      <c r="S6" s="49">
        <v>29895</v>
      </c>
      <c r="T6" s="49">
        <v>27762</v>
      </c>
      <c r="U6" s="31">
        <v>23039</v>
      </c>
      <c r="V6" s="31">
        <v>23161</v>
      </c>
      <c r="W6" s="149">
        <v>20913</v>
      </c>
      <c r="X6" s="522">
        <v>21181</v>
      </c>
      <c r="Y6" s="7"/>
    </row>
    <row r="7" spans="1:25">
      <c r="A7" s="100"/>
      <c r="B7" s="121"/>
      <c r="C7" s="121"/>
      <c r="D7" s="121"/>
      <c r="E7" s="121"/>
      <c r="F7" s="149"/>
      <c r="G7" s="49"/>
      <c r="H7" s="49"/>
      <c r="I7" s="49"/>
      <c r="J7" s="49"/>
      <c r="K7" s="49"/>
      <c r="L7" s="49"/>
      <c r="M7" s="49"/>
      <c r="N7" s="49"/>
      <c r="O7" s="49"/>
      <c r="P7" s="49"/>
      <c r="Q7" s="49"/>
      <c r="R7" s="49"/>
      <c r="S7" s="49"/>
      <c r="T7" s="49"/>
      <c r="U7" s="76"/>
      <c r="V7" s="21"/>
      <c r="W7" s="21"/>
      <c r="X7" s="116"/>
      <c r="Y7" s="7"/>
    </row>
    <row r="8" spans="1:25">
      <c r="A8" s="100"/>
      <c r="B8" s="587" t="s">
        <v>113</v>
      </c>
      <c r="C8" s="588"/>
      <c r="D8" s="588"/>
      <c r="E8" s="588"/>
      <c r="F8" s="588"/>
      <c r="G8" s="588"/>
      <c r="H8" s="588"/>
      <c r="I8" s="588"/>
      <c r="J8" s="588"/>
      <c r="K8" s="588"/>
      <c r="L8" s="588"/>
      <c r="M8" s="588"/>
      <c r="N8" s="588"/>
      <c r="O8" s="588"/>
      <c r="P8" s="588"/>
      <c r="Q8" s="588"/>
      <c r="R8" s="588"/>
      <c r="S8" s="588"/>
      <c r="T8" s="588"/>
      <c r="U8" s="588"/>
      <c r="V8" s="588"/>
      <c r="W8" s="588"/>
      <c r="X8" s="589"/>
      <c r="Y8" s="7"/>
    </row>
    <row r="9" spans="1:25">
      <c r="A9" s="102" t="s">
        <v>84</v>
      </c>
      <c r="B9" s="49">
        <v>96</v>
      </c>
      <c r="C9" s="49">
        <v>88</v>
      </c>
      <c r="D9" s="101">
        <v>86</v>
      </c>
      <c r="E9" s="49">
        <v>83</v>
      </c>
      <c r="F9" s="49">
        <v>86</v>
      </c>
      <c r="G9" s="104">
        <v>85.062200000000004</v>
      </c>
      <c r="H9" s="104">
        <v>85.392589999999998</v>
      </c>
      <c r="I9" s="104">
        <v>81.622730000000004</v>
      </c>
      <c r="J9" s="104">
        <v>81.339730000000003</v>
      </c>
      <c r="K9" s="104">
        <v>77.091620000000006</v>
      </c>
      <c r="L9" s="104">
        <v>79.403100000000009</v>
      </c>
      <c r="M9" s="104">
        <v>78.696880000000007</v>
      </c>
      <c r="N9" s="104">
        <v>80.851150000000004</v>
      </c>
      <c r="O9" s="104">
        <v>82.848880000000008</v>
      </c>
      <c r="P9" s="104">
        <v>80.984690000000001</v>
      </c>
      <c r="Q9" s="104">
        <v>76.409149999999997</v>
      </c>
      <c r="R9" s="104">
        <v>75.589700000000008</v>
      </c>
      <c r="S9" s="104">
        <v>73.617660000000001</v>
      </c>
      <c r="T9" s="104">
        <v>72.826170000000005</v>
      </c>
      <c r="U9" s="104">
        <v>73.449370000000002</v>
      </c>
      <c r="V9" s="104">
        <v>72.725700000000003</v>
      </c>
      <c r="W9" s="677">
        <v>74.570840000000004</v>
      </c>
      <c r="X9" s="524">
        <v>74.570840000000004</v>
      </c>
      <c r="Y9" s="7"/>
    </row>
    <row r="10" spans="1:25">
      <c r="A10" s="129" t="s">
        <v>133</v>
      </c>
      <c r="B10" s="103">
        <v>1</v>
      </c>
      <c r="C10" s="103">
        <v>4</v>
      </c>
      <c r="D10" s="121">
        <v>6</v>
      </c>
      <c r="E10" s="103">
        <v>8</v>
      </c>
      <c r="F10" s="104">
        <v>7</v>
      </c>
      <c r="G10" s="104">
        <v>5.7196299999999995</v>
      </c>
      <c r="H10" s="104">
        <v>5.9014499999999996</v>
      </c>
      <c r="I10" s="104">
        <v>5.9383400000000002</v>
      </c>
      <c r="J10" s="104">
        <v>6.1883800000000004</v>
      </c>
      <c r="K10" s="104">
        <v>10.076690000000001</v>
      </c>
      <c r="L10" s="104">
        <v>10.30753</v>
      </c>
      <c r="M10" s="104">
        <v>9.710230000000001</v>
      </c>
      <c r="N10" s="104">
        <v>9.540519999999999</v>
      </c>
      <c r="O10" s="104">
        <v>7.8595300000000003</v>
      </c>
      <c r="P10" s="104">
        <v>8.833639999999999</v>
      </c>
      <c r="Q10" s="104">
        <v>8.3801199999999998</v>
      </c>
      <c r="R10" s="104">
        <v>10.70707</v>
      </c>
      <c r="S10" s="104">
        <v>11.44004</v>
      </c>
      <c r="T10" s="104">
        <v>13.50047</v>
      </c>
      <c r="U10" s="104">
        <v>10.59942</v>
      </c>
      <c r="V10" s="104">
        <v>11.657830000000001</v>
      </c>
      <c r="W10" s="104">
        <v>6.8091600000000003</v>
      </c>
      <c r="X10" s="525">
        <v>6</v>
      </c>
    </row>
    <row r="11" spans="1:25">
      <c r="A11" s="129" t="s">
        <v>82</v>
      </c>
      <c r="B11" s="103">
        <v>2</v>
      </c>
      <c r="C11" s="103">
        <v>5</v>
      </c>
      <c r="D11" s="49">
        <v>5</v>
      </c>
      <c r="E11" s="103">
        <v>6</v>
      </c>
      <c r="F11" s="104">
        <v>5</v>
      </c>
      <c r="G11" s="104">
        <v>5.8976699999999997</v>
      </c>
      <c r="H11" s="104">
        <v>5.4754800000000001</v>
      </c>
      <c r="I11" s="104">
        <v>6.5904699999999998</v>
      </c>
      <c r="J11" s="104">
        <v>6.6792099999999994</v>
      </c>
      <c r="K11" s="104">
        <v>6.4533800000000001</v>
      </c>
      <c r="L11" s="104">
        <v>5.44435</v>
      </c>
      <c r="M11" s="104">
        <v>5.8950800000000001</v>
      </c>
      <c r="N11" s="104">
        <v>5.3625600000000002</v>
      </c>
      <c r="O11" s="104">
        <v>4.0429399999999998</v>
      </c>
      <c r="P11" s="104">
        <v>3.8209200000000001</v>
      </c>
      <c r="Q11" s="104">
        <v>3.9865599999999999</v>
      </c>
      <c r="R11" s="104">
        <v>3.9835000000000003</v>
      </c>
      <c r="S11" s="104">
        <v>4.8369299999999997</v>
      </c>
      <c r="T11" s="104">
        <v>4.2432100000000004</v>
      </c>
      <c r="U11" s="104">
        <v>5.7282000000000002</v>
      </c>
      <c r="V11" s="104">
        <v>6.0230600000000001</v>
      </c>
      <c r="W11" s="104">
        <v>7.7894099999999993</v>
      </c>
      <c r="X11" s="525">
        <v>6</v>
      </c>
    </row>
    <row r="12" spans="1:25">
      <c r="A12" s="102" t="s">
        <v>83</v>
      </c>
      <c r="B12" s="121">
        <v>2</v>
      </c>
      <c r="C12" s="121">
        <v>2</v>
      </c>
      <c r="D12" s="103">
        <v>2</v>
      </c>
      <c r="E12" s="121">
        <v>3</v>
      </c>
      <c r="F12" s="49">
        <v>3</v>
      </c>
      <c r="G12" s="104">
        <v>3.3205</v>
      </c>
      <c r="H12" s="104">
        <v>3.22818</v>
      </c>
      <c r="I12" s="104">
        <v>5.8484699999999998</v>
      </c>
      <c r="J12" s="104">
        <v>5.7926799999999998</v>
      </c>
      <c r="K12" s="104">
        <v>6.3783199999999995</v>
      </c>
      <c r="L12" s="104">
        <v>4.8450199999999999</v>
      </c>
      <c r="M12" s="104">
        <v>5.6978099999999996</v>
      </c>
      <c r="N12" s="104">
        <v>4.2457700000000003</v>
      </c>
      <c r="O12" s="104">
        <v>5.2486499999999996</v>
      </c>
      <c r="P12" s="104">
        <v>6.36076</v>
      </c>
      <c r="Q12" s="104">
        <v>11.22171</v>
      </c>
      <c r="R12" s="104">
        <v>9.7197300000000002</v>
      </c>
      <c r="S12" s="104">
        <v>10.105369999999999</v>
      </c>
      <c r="T12" s="104">
        <v>9.4301600000000008</v>
      </c>
      <c r="U12" s="104">
        <v>10.17839</v>
      </c>
      <c r="V12" s="104">
        <v>9.5937099999999997</v>
      </c>
      <c r="W12" s="104">
        <v>10.830579999999999</v>
      </c>
      <c r="X12" s="525">
        <v>13</v>
      </c>
    </row>
    <row r="13" spans="1:25">
      <c r="A13" s="102"/>
      <c r="B13" s="121"/>
      <c r="C13" s="121"/>
      <c r="D13" s="103"/>
      <c r="E13" s="121"/>
      <c r="F13" s="49"/>
      <c r="G13" s="49"/>
      <c r="H13" s="49"/>
      <c r="I13" s="49"/>
      <c r="J13" s="49"/>
      <c r="K13" s="49"/>
      <c r="L13" s="49"/>
      <c r="M13" s="49"/>
      <c r="N13" s="49"/>
      <c r="O13" s="49"/>
      <c r="P13" s="48"/>
      <c r="Q13" s="48"/>
      <c r="R13" s="48"/>
      <c r="S13" s="48"/>
      <c r="T13" s="2"/>
      <c r="U13" s="21"/>
      <c r="V13" s="2"/>
      <c r="W13" s="29"/>
      <c r="X13" s="98"/>
    </row>
    <row r="14" spans="1:25">
      <c r="A14" s="100"/>
      <c r="B14" s="587" t="s">
        <v>115</v>
      </c>
      <c r="C14" s="588"/>
      <c r="D14" s="588"/>
      <c r="E14" s="588"/>
      <c r="F14" s="588"/>
      <c r="G14" s="588"/>
      <c r="H14" s="588"/>
      <c r="I14" s="588"/>
      <c r="J14" s="588"/>
      <c r="K14" s="588"/>
      <c r="L14" s="588"/>
      <c r="M14" s="588"/>
      <c r="N14" s="588"/>
      <c r="O14" s="588"/>
      <c r="P14" s="588"/>
      <c r="Q14" s="588"/>
      <c r="R14" s="588"/>
      <c r="S14" s="588"/>
      <c r="T14" s="588"/>
      <c r="U14" s="588"/>
      <c r="V14" s="588"/>
      <c r="W14" s="588"/>
      <c r="X14" s="589"/>
    </row>
    <row r="15" spans="1:25">
      <c r="A15" s="100" t="s">
        <v>200</v>
      </c>
      <c r="B15" s="121">
        <v>897</v>
      </c>
      <c r="C15" s="121">
        <v>632</v>
      </c>
      <c r="D15" s="149">
        <v>712</v>
      </c>
      <c r="E15" s="121">
        <v>906</v>
      </c>
      <c r="F15" s="49">
        <v>741</v>
      </c>
      <c r="G15" s="49">
        <v>916.00305189999995</v>
      </c>
      <c r="H15" s="49">
        <v>723.4741722</v>
      </c>
      <c r="I15" s="49">
        <v>750.40031839999995</v>
      </c>
      <c r="J15" s="49">
        <v>1002.8112263</v>
      </c>
      <c r="K15" s="49">
        <v>863.38735910000003</v>
      </c>
      <c r="L15" s="49">
        <v>764.97051529999999</v>
      </c>
      <c r="M15" s="49">
        <v>734.57823450000001</v>
      </c>
      <c r="N15" s="49">
        <v>649.40929340000002</v>
      </c>
      <c r="O15" s="49">
        <v>614.24649299999999</v>
      </c>
      <c r="P15" s="49">
        <v>757.66584150000006</v>
      </c>
      <c r="Q15" s="49">
        <v>583.86570340000003</v>
      </c>
      <c r="R15" s="49">
        <v>612.90311259999999</v>
      </c>
      <c r="S15" s="49">
        <v>708.21769449999999</v>
      </c>
      <c r="T15" s="49">
        <v>835.49764219999997</v>
      </c>
      <c r="U15" s="31">
        <v>980.39608940000005</v>
      </c>
      <c r="V15" s="31">
        <v>709.92245990000004</v>
      </c>
      <c r="W15" s="149">
        <v>1048.7608505999999</v>
      </c>
      <c r="X15" s="522">
        <v>1128</v>
      </c>
    </row>
    <row r="16" spans="1:25">
      <c r="A16" s="100" t="s">
        <v>109</v>
      </c>
      <c r="B16" s="126">
        <v>41448</v>
      </c>
      <c r="C16" s="121">
        <v>29126</v>
      </c>
      <c r="D16" s="121">
        <v>33927</v>
      </c>
      <c r="E16" s="121">
        <v>39665</v>
      </c>
      <c r="F16" s="49">
        <v>35324</v>
      </c>
      <c r="G16" s="49">
        <v>43162.979809999997</v>
      </c>
      <c r="H16" s="49">
        <v>32661.964980000001</v>
      </c>
      <c r="I16" s="49">
        <v>32219.18807</v>
      </c>
      <c r="J16" s="49">
        <v>51158.414709999997</v>
      </c>
      <c r="K16" s="49">
        <v>44237.378120000001</v>
      </c>
      <c r="L16" s="49">
        <v>36756.833259999999</v>
      </c>
      <c r="M16" s="49">
        <v>36098.643600000003</v>
      </c>
      <c r="N16" s="49">
        <v>29796.846610000001</v>
      </c>
      <c r="O16" s="49">
        <v>26071.078150000001</v>
      </c>
      <c r="P16" s="49">
        <v>34114.662179999999</v>
      </c>
      <c r="Q16" s="49">
        <v>20244.9594</v>
      </c>
      <c r="R16" s="49">
        <v>19153.222269999998</v>
      </c>
      <c r="S16" s="49">
        <v>17681.362959999999</v>
      </c>
      <c r="T16" s="49">
        <v>20361.077539999998</v>
      </c>
      <c r="U16" s="31">
        <v>23631.467339999999</v>
      </c>
      <c r="V16" s="31">
        <v>16363.7127</v>
      </c>
      <c r="W16" s="149">
        <v>20503.27463</v>
      </c>
      <c r="X16" s="522">
        <v>21908</v>
      </c>
    </row>
    <row r="17" spans="1:24">
      <c r="A17" s="127" t="s">
        <v>110</v>
      </c>
      <c r="B17" s="143">
        <v>15708</v>
      </c>
      <c r="C17" s="144">
        <v>21036</v>
      </c>
      <c r="D17" s="144">
        <v>21610</v>
      </c>
      <c r="E17" s="144">
        <v>22428</v>
      </c>
      <c r="F17" s="76">
        <v>23205</v>
      </c>
      <c r="G17" s="76">
        <v>26439.46933</v>
      </c>
      <c r="H17" s="76">
        <v>24349.188699999999</v>
      </c>
      <c r="I17" s="76">
        <v>24620.046180000001</v>
      </c>
      <c r="J17" s="76">
        <v>47989.697990000001</v>
      </c>
      <c r="K17" s="76">
        <v>31713.171419999999</v>
      </c>
      <c r="L17" s="76">
        <v>28447.062910000001</v>
      </c>
      <c r="M17" s="76">
        <v>30268.167079999999</v>
      </c>
      <c r="N17" s="76">
        <v>28786.806659999998</v>
      </c>
      <c r="O17" s="76">
        <v>24481.445309999999</v>
      </c>
      <c r="P17" s="76">
        <v>25662.589390000001</v>
      </c>
      <c r="Q17" s="76">
        <v>26151.47381</v>
      </c>
      <c r="R17" s="76">
        <v>22866.19512</v>
      </c>
      <c r="S17" s="76">
        <v>16947.5393</v>
      </c>
      <c r="T17" s="76">
        <v>20554.950150000001</v>
      </c>
      <c r="U17" s="130">
        <v>17155.010849999999</v>
      </c>
      <c r="V17" s="130">
        <v>15434.476909999999</v>
      </c>
      <c r="W17" s="150">
        <v>13757.472019999999</v>
      </c>
      <c r="X17" s="523">
        <v>16391</v>
      </c>
    </row>
    <row r="18" spans="1:24">
      <c r="A18" s="268"/>
      <c r="B18" s="103"/>
      <c r="C18" s="103"/>
      <c r="D18" s="103"/>
      <c r="E18" s="103"/>
      <c r="F18" s="103"/>
      <c r="G18" s="104"/>
      <c r="H18" s="104"/>
      <c r="I18" s="104"/>
      <c r="J18" s="104"/>
      <c r="K18" s="104"/>
      <c r="L18" s="104"/>
      <c r="M18" s="104"/>
      <c r="N18" s="104"/>
      <c r="O18" s="48"/>
      <c r="P18" s="48"/>
      <c r="Q18" s="7"/>
      <c r="R18" s="7"/>
      <c r="S18" s="7"/>
      <c r="T18" s="7"/>
    </row>
    <row r="19" spans="1:24">
      <c r="A19" s="266" t="s">
        <v>159</v>
      </c>
      <c r="B19" s="800" t="s">
        <v>257</v>
      </c>
      <c r="C19" s="800"/>
      <c r="D19" s="800"/>
      <c r="E19" s="800"/>
      <c r="F19" s="800"/>
      <c r="G19" s="800"/>
      <c r="H19" s="800"/>
      <c r="I19" s="800"/>
      <c r="J19" s="800"/>
      <c r="K19" s="800"/>
      <c r="L19" s="800"/>
      <c r="M19" s="800"/>
      <c r="N19" s="800"/>
      <c r="O19" s="800"/>
      <c r="P19" s="800"/>
      <c r="Q19" s="800"/>
      <c r="R19" s="800"/>
      <c r="S19" s="800"/>
      <c r="T19" s="800"/>
      <c r="U19" s="800"/>
    </row>
    <row r="20" spans="1:24">
      <c r="A20" s="266" t="s">
        <v>160</v>
      </c>
      <c r="B20" s="800" t="s">
        <v>206</v>
      </c>
      <c r="C20" s="800"/>
      <c r="D20" s="800"/>
      <c r="E20" s="800"/>
      <c r="F20" s="800"/>
      <c r="G20" s="800"/>
      <c r="H20" s="800"/>
      <c r="I20" s="800"/>
      <c r="J20" s="800"/>
      <c r="K20" s="800"/>
      <c r="L20" s="800"/>
      <c r="M20" s="800"/>
      <c r="N20" s="800"/>
      <c r="O20" s="800"/>
      <c r="P20" s="800"/>
      <c r="Q20" s="800"/>
      <c r="R20" s="800"/>
      <c r="S20" s="800"/>
      <c r="T20" s="800"/>
      <c r="U20" s="800"/>
    </row>
    <row r="21" spans="1:24">
      <c r="A21" s="468" t="s">
        <v>333</v>
      </c>
      <c r="B21" s="7"/>
      <c r="C21" s="7"/>
      <c r="D21" s="7"/>
      <c r="E21" s="7"/>
      <c r="F21" s="7"/>
      <c r="G21" s="7"/>
      <c r="H21" s="7"/>
      <c r="I21" s="7"/>
      <c r="J21" s="7"/>
      <c r="K21" s="7"/>
      <c r="L21" s="7"/>
      <c r="M21" s="7"/>
      <c r="N21" s="7"/>
      <c r="O21" s="7"/>
      <c r="P21" s="7"/>
      <c r="Q21" s="7"/>
      <c r="R21" s="7"/>
      <c r="S21" s="7"/>
      <c r="T21" s="7"/>
      <c r="U21" s="7"/>
    </row>
    <row r="22" spans="1:24">
      <c r="A22" s="265"/>
      <c r="B22" s="121"/>
      <c r="C22" s="121"/>
      <c r="D22" s="121"/>
      <c r="E22" s="121"/>
      <c r="F22" s="121"/>
      <c r="G22" s="121"/>
      <c r="H22" s="121"/>
      <c r="I22" s="121"/>
      <c r="J22" s="121"/>
      <c r="K22" s="121"/>
      <c r="L22" s="121"/>
      <c r="M22" s="121"/>
      <c r="N22" s="121"/>
      <c r="O22" s="48"/>
      <c r="P22" s="101"/>
    </row>
    <row r="25" spans="1:24">
      <c r="A25" s="2"/>
      <c r="B25" s="2"/>
      <c r="C25" s="2"/>
      <c r="D25" s="2"/>
      <c r="E25" s="2"/>
      <c r="F25" s="2"/>
      <c r="G25" s="2"/>
      <c r="H25" s="2"/>
      <c r="I25" s="2"/>
      <c r="J25" s="2"/>
      <c r="K25" s="2"/>
      <c r="L25" s="2"/>
      <c r="M25" s="2"/>
      <c r="N25" s="2"/>
      <c r="O25" s="2"/>
      <c r="P25" s="2"/>
      <c r="Q25" s="2"/>
      <c r="R25" s="2"/>
      <c r="S25" s="2"/>
      <c r="T25" s="2"/>
      <c r="U25" s="2"/>
    </row>
    <row r="26" spans="1:24">
      <c r="A26" s="580"/>
      <c r="B26" s="580"/>
      <c r="C26" s="580"/>
      <c r="D26" s="580"/>
      <c r="E26" s="580"/>
      <c r="F26" s="580"/>
      <c r="G26" s="580"/>
      <c r="H26" s="580"/>
      <c r="I26" s="580"/>
      <c r="J26" s="580"/>
      <c r="K26" s="580"/>
      <c r="L26" s="580"/>
      <c r="M26" s="580"/>
      <c r="N26" s="580"/>
      <c r="O26" s="580"/>
      <c r="P26" s="580"/>
      <c r="Q26" s="580"/>
      <c r="R26" s="580"/>
      <c r="S26" s="580"/>
      <c r="T26" s="580"/>
      <c r="U26" s="2"/>
    </row>
    <row r="27" spans="1:24">
      <c r="A27" s="580"/>
      <c r="B27" s="678"/>
      <c r="C27" s="678"/>
      <c r="D27" s="678"/>
      <c r="E27" s="678"/>
      <c r="F27" s="678"/>
      <c r="G27" s="678"/>
      <c r="H27" s="678"/>
      <c r="I27" s="678"/>
      <c r="J27" s="678"/>
      <c r="K27" s="678"/>
      <c r="L27" s="678"/>
      <c r="M27" s="678"/>
      <c r="N27" s="678"/>
      <c r="O27" s="678"/>
      <c r="P27" s="678"/>
      <c r="Q27" s="678"/>
      <c r="R27" s="678"/>
      <c r="S27" s="678"/>
      <c r="T27" s="580"/>
      <c r="U27" s="2"/>
    </row>
    <row r="28" spans="1:24">
      <c r="A28" s="678"/>
      <c r="B28" s="679"/>
      <c r="C28" s="679"/>
      <c r="D28" s="679"/>
      <c r="E28" s="679"/>
      <c r="F28" s="679"/>
      <c r="G28" s="679"/>
      <c r="H28" s="679"/>
      <c r="I28" s="679"/>
      <c r="J28" s="679"/>
      <c r="K28" s="679"/>
      <c r="L28" s="679"/>
      <c r="M28" s="679"/>
      <c r="N28" s="679"/>
      <c r="O28" s="679"/>
      <c r="P28" s="679"/>
      <c r="Q28" s="679"/>
      <c r="R28" s="679"/>
      <c r="S28" s="679"/>
      <c r="T28" s="580"/>
      <c r="U28" s="2"/>
      <c r="V28" s="2"/>
    </row>
    <row r="29" spans="1:24">
      <c r="A29" s="678"/>
      <c r="B29" s="679"/>
      <c r="C29" s="679"/>
      <c r="D29" s="679"/>
      <c r="E29" s="679"/>
      <c r="F29" s="679"/>
      <c r="G29" s="679"/>
      <c r="H29" s="679"/>
      <c r="I29" s="679"/>
      <c r="J29" s="679"/>
      <c r="K29" s="679"/>
      <c r="L29" s="679"/>
      <c r="M29" s="679"/>
      <c r="N29" s="679"/>
      <c r="O29" s="679"/>
      <c r="P29" s="679"/>
      <c r="Q29" s="679"/>
      <c r="R29" s="679"/>
      <c r="S29" s="679"/>
      <c r="T29" s="580"/>
      <c r="U29" s="2"/>
      <c r="V29" s="2"/>
    </row>
    <row r="30" spans="1:24">
      <c r="A30" s="678"/>
      <c r="B30" s="679"/>
      <c r="C30" s="679"/>
      <c r="D30" s="679"/>
      <c r="E30" s="679"/>
      <c r="F30" s="679"/>
      <c r="G30" s="679"/>
      <c r="H30" s="679"/>
      <c r="I30" s="679"/>
      <c r="J30" s="679"/>
      <c r="K30" s="679"/>
      <c r="L30" s="679"/>
      <c r="M30" s="679"/>
      <c r="N30" s="679"/>
      <c r="O30" s="679"/>
      <c r="P30" s="679"/>
      <c r="Q30" s="679"/>
      <c r="R30" s="679"/>
      <c r="S30" s="679"/>
      <c r="T30" s="580"/>
      <c r="U30" s="2"/>
      <c r="V30" s="2"/>
    </row>
    <row r="31" spans="1:24">
      <c r="A31" s="678"/>
      <c r="B31" s="680"/>
      <c r="C31" s="680"/>
      <c r="D31" s="680"/>
      <c r="E31" s="680"/>
      <c r="F31" s="680"/>
      <c r="G31" s="680"/>
      <c r="H31" s="680"/>
      <c r="I31" s="680"/>
      <c r="J31" s="680"/>
      <c r="K31" s="680"/>
      <c r="L31" s="680"/>
      <c r="M31" s="680"/>
      <c r="N31" s="680"/>
      <c r="O31" s="680"/>
      <c r="P31" s="680"/>
      <c r="Q31" s="680"/>
      <c r="R31" s="680"/>
      <c r="S31" s="680"/>
      <c r="T31" s="580"/>
      <c r="U31" s="2"/>
      <c r="V31" s="2"/>
    </row>
    <row r="32" spans="1:24">
      <c r="A32" s="678"/>
      <c r="B32" s="680"/>
      <c r="C32" s="680"/>
      <c r="D32" s="680"/>
      <c r="E32" s="680"/>
      <c r="F32" s="680"/>
      <c r="G32" s="680"/>
      <c r="H32" s="680"/>
      <c r="I32" s="680"/>
      <c r="J32" s="680"/>
      <c r="K32" s="680"/>
      <c r="L32" s="680"/>
      <c r="M32" s="680"/>
      <c r="N32" s="680"/>
      <c r="O32" s="680"/>
      <c r="P32" s="680"/>
      <c r="Q32" s="680"/>
      <c r="R32" s="680"/>
      <c r="S32" s="680"/>
      <c r="T32" s="580"/>
      <c r="U32" s="2"/>
      <c r="V32" s="2"/>
    </row>
    <row r="33" spans="1:22">
      <c r="A33" s="678"/>
      <c r="B33" s="680"/>
      <c r="C33" s="680"/>
      <c r="D33" s="680"/>
      <c r="E33" s="680"/>
      <c r="F33" s="680"/>
      <c r="G33" s="680"/>
      <c r="H33" s="680"/>
      <c r="I33" s="680"/>
      <c r="J33" s="680"/>
      <c r="K33" s="680"/>
      <c r="L33" s="680"/>
      <c r="M33" s="680"/>
      <c r="N33" s="680"/>
      <c r="O33" s="680"/>
      <c r="P33" s="680"/>
      <c r="Q33" s="680"/>
      <c r="R33" s="680"/>
      <c r="S33" s="680"/>
      <c r="T33" s="580"/>
      <c r="U33" s="2"/>
      <c r="V33" s="2"/>
    </row>
    <row r="34" spans="1:22">
      <c r="A34" s="678"/>
      <c r="B34" s="680"/>
      <c r="C34" s="680"/>
      <c r="D34" s="680"/>
      <c r="E34" s="680"/>
      <c r="F34" s="680"/>
      <c r="G34" s="680"/>
      <c r="H34" s="680"/>
      <c r="I34" s="680"/>
      <c r="J34" s="680"/>
      <c r="K34" s="680"/>
      <c r="L34" s="680"/>
      <c r="M34" s="680"/>
      <c r="N34" s="680"/>
      <c r="O34" s="680"/>
      <c r="P34" s="680"/>
      <c r="Q34" s="680"/>
      <c r="R34" s="680"/>
      <c r="S34" s="680"/>
      <c r="T34" s="580"/>
      <c r="U34" s="2"/>
      <c r="V34" s="2"/>
    </row>
    <row r="35" spans="1:22">
      <c r="A35" s="678"/>
      <c r="B35" s="680"/>
      <c r="C35" s="680"/>
      <c r="D35" s="680"/>
      <c r="E35" s="680"/>
      <c r="F35" s="680"/>
      <c r="G35" s="680"/>
      <c r="H35" s="680"/>
      <c r="I35" s="680"/>
      <c r="J35" s="680"/>
      <c r="K35" s="680"/>
      <c r="L35" s="680"/>
      <c r="M35" s="680"/>
      <c r="N35" s="680"/>
      <c r="O35" s="680"/>
      <c r="P35" s="680"/>
      <c r="Q35" s="680"/>
      <c r="R35" s="680"/>
      <c r="S35" s="680"/>
      <c r="T35" s="580"/>
      <c r="U35" s="2"/>
      <c r="V35" s="2"/>
    </row>
    <row r="36" spans="1:22">
      <c r="A36" s="678"/>
      <c r="B36" s="679"/>
      <c r="C36" s="679"/>
      <c r="D36" s="679"/>
      <c r="E36" s="679"/>
      <c r="F36" s="679"/>
      <c r="G36" s="679"/>
      <c r="H36" s="679"/>
      <c r="I36" s="679"/>
      <c r="J36" s="679"/>
      <c r="K36" s="679"/>
      <c r="L36" s="679"/>
      <c r="M36" s="679"/>
      <c r="N36" s="679"/>
      <c r="O36" s="679"/>
      <c r="P36" s="679"/>
      <c r="Q36" s="679"/>
      <c r="R36" s="679"/>
      <c r="S36" s="679"/>
      <c r="T36" s="580"/>
      <c r="U36" s="2"/>
      <c r="V36" s="2"/>
    </row>
    <row r="37" spans="1:22">
      <c r="A37" s="678"/>
      <c r="B37" s="681"/>
      <c r="C37" s="681"/>
      <c r="D37" s="681"/>
      <c r="E37" s="681"/>
      <c r="F37" s="681"/>
      <c r="G37" s="681"/>
      <c r="H37" s="681"/>
      <c r="I37" s="681"/>
      <c r="J37" s="681"/>
      <c r="K37" s="681"/>
      <c r="L37" s="681"/>
      <c r="M37" s="681"/>
      <c r="N37" s="681"/>
      <c r="O37" s="681"/>
      <c r="P37" s="681"/>
      <c r="Q37" s="681"/>
      <c r="R37" s="681"/>
      <c r="S37" s="681"/>
      <c r="T37" s="580"/>
      <c r="U37" s="2"/>
      <c r="V37" s="2"/>
    </row>
    <row r="38" spans="1:22">
      <c r="A38" s="678"/>
      <c r="B38" s="681"/>
      <c r="C38" s="681"/>
      <c r="D38" s="681"/>
      <c r="E38" s="681"/>
      <c r="F38" s="681"/>
      <c r="G38" s="681"/>
      <c r="H38" s="681"/>
      <c r="I38" s="681"/>
      <c r="J38" s="681"/>
      <c r="K38" s="681"/>
      <c r="L38" s="681"/>
      <c r="M38" s="681"/>
      <c r="N38" s="681"/>
      <c r="O38" s="681"/>
      <c r="P38" s="681"/>
      <c r="Q38" s="681"/>
      <c r="R38" s="681"/>
      <c r="S38" s="681"/>
      <c r="T38" s="580"/>
      <c r="U38" s="2"/>
      <c r="V38" s="2"/>
    </row>
    <row r="39" spans="1:22">
      <c r="A39" s="678"/>
      <c r="B39" s="681"/>
      <c r="C39" s="681"/>
      <c r="D39" s="681"/>
      <c r="E39" s="681"/>
      <c r="F39" s="681"/>
      <c r="G39" s="681"/>
      <c r="H39" s="681"/>
      <c r="I39" s="681"/>
      <c r="J39" s="681"/>
      <c r="K39" s="681"/>
      <c r="L39" s="681"/>
      <c r="M39" s="681"/>
      <c r="N39" s="681"/>
      <c r="O39" s="681"/>
      <c r="P39" s="681"/>
      <c r="Q39" s="681"/>
      <c r="R39" s="681"/>
      <c r="S39" s="681"/>
      <c r="T39" s="580"/>
      <c r="U39" s="2"/>
      <c r="V39" s="2"/>
    </row>
    <row r="40" spans="1:22">
      <c r="A40" s="827"/>
      <c r="B40" s="818"/>
      <c r="C40" s="818"/>
      <c r="D40" s="818"/>
      <c r="E40" s="818"/>
      <c r="F40" s="818"/>
      <c r="G40" s="818"/>
      <c r="H40" s="818"/>
      <c r="I40" s="818"/>
      <c r="J40" s="818"/>
      <c r="K40" s="818"/>
      <c r="L40" s="818"/>
      <c r="M40" s="818"/>
      <c r="N40" s="826"/>
      <c r="O40" s="818"/>
      <c r="P40" s="818"/>
      <c r="Q40" s="818"/>
      <c r="R40" s="818"/>
      <c r="S40" s="818"/>
      <c r="T40" s="580"/>
      <c r="U40" s="2"/>
      <c r="V40" s="2"/>
    </row>
    <row r="41" spans="1:22">
      <c r="A41" s="825"/>
      <c r="B41" s="818"/>
      <c r="C41" s="818"/>
      <c r="D41" s="818"/>
      <c r="E41" s="818"/>
      <c r="F41" s="818"/>
      <c r="G41" s="818"/>
      <c r="H41" s="818"/>
      <c r="I41" s="818"/>
      <c r="J41" s="818"/>
      <c r="K41" s="818"/>
      <c r="L41" s="818"/>
      <c r="M41" s="818"/>
      <c r="N41" s="826"/>
      <c r="O41" s="818"/>
      <c r="P41" s="818"/>
      <c r="Q41" s="818"/>
      <c r="R41" s="818"/>
      <c r="S41" s="818"/>
      <c r="T41" s="580"/>
      <c r="U41" s="2"/>
      <c r="V41" s="2"/>
    </row>
    <row r="42" spans="1:22">
      <c r="A42" s="825"/>
      <c r="B42" s="818"/>
      <c r="C42" s="818"/>
      <c r="D42" s="818"/>
      <c r="E42" s="818"/>
      <c r="F42" s="818"/>
      <c r="G42" s="818"/>
      <c r="H42" s="818"/>
      <c r="I42" s="818"/>
      <c r="J42" s="818"/>
      <c r="K42" s="818"/>
      <c r="L42" s="818"/>
      <c r="M42" s="818"/>
      <c r="N42" s="826"/>
      <c r="O42" s="818"/>
      <c r="P42" s="818"/>
      <c r="Q42" s="818"/>
      <c r="R42" s="818"/>
      <c r="S42" s="818"/>
      <c r="T42" s="580"/>
      <c r="U42" s="2"/>
      <c r="V42" s="2"/>
    </row>
    <row r="43" spans="1:22">
      <c r="A43" s="580"/>
      <c r="B43" s="580"/>
      <c r="C43" s="580"/>
      <c r="D43" s="580"/>
      <c r="E43" s="580"/>
      <c r="F43" s="580"/>
      <c r="G43" s="580"/>
      <c r="H43" s="580"/>
      <c r="I43" s="580"/>
      <c r="J43" s="580"/>
      <c r="K43" s="580"/>
      <c r="L43" s="580"/>
      <c r="M43" s="580"/>
      <c r="N43" s="580"/>
      <c r="O43" s="580"/>
      <c r="P43" s="580"/>
      <c r="Q43" s="580"/>
      <c r="R43" s="580"/>
      <c r="S43" s="580"/>
      <c r="T43" s="580"/>
      <c r="U43" s="2"/>
      <c r="V43" s="2"/>
    </row>
    <row r="44" spans="1:22">
      <c r="A44" s="2"/>
      <c r="B44" s="521"/>
      <c r="C44" s="521"/>
      <c r="D44" s="521"/>
      <c r="E44" s="521"/>
      <c r="F44" s="521"/>
      <c r="G44" s="521"/>
      <c r="H44" s="521"/>
      <c r="I44" s="521"/>
      <c r="J44" s="521"/>
      <c r="K44" s="521"/>
      <c r="L44" s="521"/>
      <c r="M44" s="521"/>
      <c r="N44" s="521"/>
      <c r="O44" s="521"/>
      <c r="P44" s="521"/>
      <c r="Q44" s="521"/>
      <c r="R44" s="521"/>
      <c r="S44" s="2"/>
      <c r="T44" s="2"/>
      <c r="U44" s="2"/>
      <c r="V44" s="2"/>
    </row>
    <row r="45" spans="1:22">
      <c r="A45" s="2"/>
      <c r="B45" s="521"/>
      <c r="C45" s="521"/>
      <c r="D45" s="521"/>
      <c r="E45" s="521"/>
      <c r="F45" s="521"/>
      <c r="G45" s="521"/>
      <c r="H45" s="521"/>
      <c r="I45" s="521"/>
      <c r="J45" s="521"/>
      <c r="K45" s="521"/>
      <c r="L45" s="521"/>
      <c r="M45" s="521"/>
      <c r="N45" s="521"/>
      <c r="O45" s="521"/>
      <c r="P45" s="521"/>
      <c r="Q45" s="521"/>
      <c r="R45" s="521"/>
      <c r="S45" s="2"/>
      <c r="T45" s="2"/>
      <c r="U45" s="2"/>
      <c r="V45" s="2"/>
    </row>
  </sheetData>
  <mergeCells count="11">
    <mergeCell ref="B20:U20"/>
    <mergeCell ref="B19:U19"/>
    <mergeCell ref="A42:G42"/>
    <mergeCell ref="H42:M42"/>
    <mergeCell ref="N42:S42"/>
    <mergeCell ref="A40:G40"/>
    <mergeCell ref="H40:M40"/>
    <mergeCell ref="N40:S40"/>
    <mergeCell ref="A41:G41"/>
    <mergeCell ref="H41:M41"/>
    <mergeCell ref="N41:S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6"/>
  <sheetViews>
    <sheetView zoomScaleNormal="100" workbookViewId="0"/>
  </sheetViews>
  <sheetFormatPr defaultRowHeight="12.75"/>
  <cols>
    <col min="1" max="1" width="56.42578125" bestFit="1" customWidth="1"/>
    <col min="2" max="3" width="9.140625" customWidth="1"/>
    <col min="4" max="4" width="10.7109375" customWidth="1"/>
    <col min="5" max="5" width="10.140625" customWidth="1"/>
    <col min="6" max="12" width="9.140625" customWidth="1"/>
    <col min="15" max="15" width="10.5703125" customWidth="1"/>
    <col min="16" max="16" width="20" bestFit="1" customWidth="1"/>
    <col min="17" max="17" width="37" bestFit="1" customWidth="1"/>
    <col min="18" max="18" width="14.85546875" bestFit="1" customWidth="1"/>
    <col min="20" max="20" width="9.140625" style="601"/>
    <col min="22" max="22" width="9.140625" style="601"/>
  </cols>
  <sheetData>
    <row r="1" spans="1:18" ht="14.25">
      <c r="A1" s="400" t="s">
        <v>237</v>
      </c>
      <c r="B1" s="401" t="s">
        <v>209</v>
      </c>
      <c r="C1" s="402"/>
      <c r="D1" s="402"/>
      <c r="E1" s="402"/>
      <c r="F1" s="402"/>
      <c r="G1" s="403"/>
      <c r="H1" s="403"/>
      <c r="I1" s="402"/>
      <c r="J1" s="402"/>
      <c r="K1" s="402"/>
      <c r="L1" s="402"/>
      <c r="M1" s="401"/>
      <c r="N1" s="401"/>
      <c r="O1" s="402"/>
      <c r="P1" s="402"/>
    </row>
    <row r="2" spans="1:18">
      <c r="A2" s="404"/>
      <c r="B2" s="405"/>
      <c r="C2" s="405"/>
      <c r="D2" s="405"/>
      <c r="E2" s="405"/>
      <c r="F2" s="405"/>
      <c r="G2" s="403"/>
      <c r="H2" s="403"/>
      <c r="I2" s="402"/>
      <c r="J2" s="402"/>
      <c r="K2" s="402"/>
      <c r="L2" s="402"/>
      <c r="M2" s="402"/>
      <c r="N2" s="402"/>
      <c r="O2" s="402"/>
      <c r="P2" s="402"/>
    </row>
    <row r="3" spans="1:18">
      <c r="A3" s="389"/>
      <c r="B3" s="406">
        <v>2004</v>
      </c>
      <c r="C3" s="407">
        <v>2005</v>
      </c>
      <c r="D3" s="407">
        <v>2006</v>
      </c>
      <c r="E3" s="407">
        <v>2007</v>
      </c>
      <c r="F3" s="407">
        <v>2008</v>
      </c>
      <c r="G3" s="408">
        <v>2009</v>
      </c>
      <c r="H3" s="408">
        <v>2010</v>
      </c>
      <c r="I3" s="408">
        <v>2011</v>
      </c>
      <c r="J3" s="407">
        <v>2012</v>
      </c>
      <c r="K3" s="408">
        <v>2013</v>
      </c>
      <c r="L3" s="408">
        <v>2014</v>
      </c>
      <c r="M3" s="408">
        <v>2015</v>
      </c>
      <c r="N3" s="408">
        <v>2016</v>
      </c>
      <c r="O3" s="409">
        <v>2017</v>
      </c>
      <c r="P3" s="410"/>
      <c r="Q3" s="410"/>
    </row>
    <row r="4" spans="1:18">
      <c r="A4" s="389"/>
      <c r="B4" s="789" t="s">
        <v>114</v>
      </c>
      <c r="C4" s="790"/>
      <c r="D4" s="790"/>
      <c r="E4" s="790"/>
      <c r="F4" s="790"/>
      <c r="G4" s="790"/>
      <c r="H4" s="790"/>
      <c r="I4" s="790"/>
      <c r="J4" s="790"/>
      <c r="K4" s="790"/>
      <c r="L4" s="790"/>
      <c r="M4" s="790"/>
      <c r="N4" s="790"/>
      <c r="O4" s="791"/>
      <c r="P4" s="410"/>
      <c r="Q4" s="410"/>
    </row>
    <row r="5" spans="1:18">
      <c r="A5" s="404" t="s">
        <v>18</v>
      </c>
      <c r="B5" s="411">
        <v>14821</v>
      </c>
      <c r="C5" s="412">
        <v>15206</v>
      </c>
      <c r="D5" s="412">
        <v>13718</v>
      </c>
      <c r="E5" s="412">
        <v>12769</v>
      </c>
      <c r="F5" s="412">
        <v>11934</v>
      </c>
      <c r="G5" s="413">
        <v>11682</v>
      </c>
      <c r="H5" s="412">
        <v>11736</v>
      </c>
      <c r="I5" s="412">
        <v>11545</v>
      </c>
      <c r="J5" s="412">
        <v>11160</v>
      </c>
      <c r="K5" s="412">
        <v>10544</v>
      </c>
      <c r="L5" s="414">
        <v>9909</v>
      </c>
      <c r="M5" s="412">
        <v>8976</v>
      </c>
      <c r="N5" s="414">
        <v>8806</v>
      </c>
      <c r="O5" s="602">
        <v>9138</v>
      </c>
      <c r="P5" s="402"/>
      <c r="Q5" s="402"/>
    </row>
    <row r="6" spans="1:18">
      <c r="A6" s="404"/>
      <c r="B6" s="415"/>
      <c r="C6" s="416"/>
      <c r="D6" s="416"/>
      <c r="E6" s="416"/>
      <c r="F6" s="416"/>
      <c r="G6" s="416"/>
      <c r="H6" s="416"/>
      <c r="I6" s="416"/>
      <c r="J6" s="416"/>
      <c r="K6" s="416"/>
      <c r="L6" s="416"/>
      <c r="M6" s="416"/>
      <c r="N6" s="416"/>
      <c r="O6" s="603"/>
      <c r="P6" s="402"/>
      <c r="Q6" s="402"/>
    </row>
    <row r="7" spans="1:18">
      <c r="A7" s="404" t="s">
        <v>100</v>
      </c>
      <c r="B7" s="415"/>
      <c r="C7" s="416"/>
      <c r="D7" s="416"/>
      <c r="E7" s="416"/>
      <c r="F7" s="416"/>
      <c r="G7" s="417"/>
      <c r="H7" s="416"/>
      <c r="I7" s="416"/>
      <c r="J7" s="416"/>
      <c r="K7" s="416"/>
      <c r="L7" s="418"/>
      <c r="M7" s="416"/>
      <c r="N7" s="418"/>
      <c r="O7" s="419"/>
      <c r="P7" s="402"/>
      <c r="Q7" s="402"/>
    </row>
    <row r="8" spans="1:18">
      <c r="A8" s="420" t="s">
        <v>23</v>
      </c>
      <c r="B8" s="421">
        <v>13907</v>
      </c>
      <c r="C8" s="417">
        <v>14338</v>
      </c>
      <c r="D8" s="417">
        <v>12850</v>
      </c>
      <c r="E8" s="417">
        <v>11956</v>
      </c>
      <c r="F8" s="417">
        <v>11117</v>
      </c>
      <c r="G8" s="417">
        <v>10914</v>
      </c>
      <c r="H8" s="416">
        <v>11002</v>
      </c>
      <c r="I8" s="416">
        <v>10882</v>
      </c>
      <c r="J8" s="416">
        <v>10562</v>
      </c>
      <c r="K8" s="416">
        <v>9983</v>
      </c>
      <c r="L8" s="418">
        <v>9349</v>
      </c>
      <c r="M8" s="416">
        <v>8487</v>
      </c>
      <c r="N8" s="418">
        <v>8329</v>
      </c>
      <c r="O8" s="422">
        <v>8642</v>
      </c>
      <c r="P8" s="402"/>
      <c r="Q8" s="402"/>
    </row>
    <row r="9" spans="1:18">
      <c r="A9" s="420" t="s">
        <v>24</v>
      </c>
      <c r="B9" s="421">
        <v>914</v>
      </c>
      <c r="C9" s="417">
        <v>868</v>
      </c>
      <c r="D9" s="417">
        <v>868</v>
      </c>
      <c r="E9" s="417">
        <v>813</v>
      </c>
      <c r="F9" s="417">
        <v>817</v>
      </c>
      <c r="G9" s="417">
        <v>768</v>
      </c>
      <c r="H9" s="416">
        <v>734</v>
      </c>
      <c r="I9" s="416">
        <v>663</v>
      </c>
      <c r="J9" s="416">
        <v>598</v>
      </c>
      <c r="K9" s="416">
        <v>561</v>
      </c>
      <c r="L9" s="381">
        <v>560</v>
      </c>
      <c r="M9" s="416">
        <v>489</v>
      </c>
      <c r="N9" s="381">
        <v>477</v>
      </c>
      <c r="O9" s="419">
        <v>496</v>
      </c>
      <c r="P9" s="402"/>
      <c r="Q9" s="402"/>
    </row>
    <row r="10" spans="1:18">
      <c r="A10" s="423"/>
      <c r="B10" s="424"/>
      <c r="C10" s="424"/>
      <c r="D10" s="424"/>
      <c r="E10" s="424"/>
      <c r="F10" s="424"/>
      <c r="G10" s="424"/>
      <c r="H10" s="424"/>
      <c r="I10" s="424"/>
      <c r="J10" s="424"/>
      <c r="K10" s="424"/>
      <c r="L10" s="424"/>
      <c r="M10" s="424"/>
      <c r="N10" s="424"/>
      <c r="O10" s="604"/>
      <c r="P10" s="402"/>
    </row>
    <row r="11" spans="1:18">
      <c r="A11" s="426" t="s">
        <v>62</v>
      </c>
      <c r="B11" s="416"/>
      <c r="C11" s="416"/>
      <c r="D11" s="416"/>
      <c r="E11" s="427"/>
      <c r="F11" s="427"/>
      <c r="G11" s="427"/>
      <c r="H11" s="427"/>
      <c r="I11" s="427"/>
      <c r="J11" s="427"/>
      <c r="K11" s="427"/>
      <c r="L11" s="427"/>
      <c r="M11" s="427"/>
      <c r="N11" s="427"/>
      <c r="O11" s="571"/>
      <c r="P11" s="402"/>
    </row>
    <row r="12" spans="1:18">
      <c r="A12" s="420" t="s">
        <v>295</v>
      </c>
      <c r="B12" s="415">
        <v>571</v>
      </c>
      <c r="C12" s="416">
        <v>555</v>
      </c>
      <c r="D12" s="416">
        <v>556</v>
      </c>
      <c r="E12" s="416">
        <v>476</v>
      </c>
      <c r="F12" s="416">
        <v>450</v>
      </c>
      <c r="G12" s="416">
        <v>486</v>
      </c>
      <c r="H12" s="416">
        <v>479</v>
      </c>
      <c r="I12" s="416">
        <v>451</v>
      </c>
      <c r="J12" s="416">
        <v>412</v>
      </c>
      <c r="K12" s="381">
        <v>316</v>
      </c>
      <c r="L12" s="381">
        <v>216</v>
      </c>
      <c r="M12" s="381">
        <v>158</v>
      </c>
      <c r="N12" s="381">
        <v>143</v>
      </c>
      <c r="O12" s="430">
        <v>143</v>
      </c>
      <c r="P12" s="402"/>
    </row>
    <row r="13" spans="1:18">
      <c r="A13" s="420" t="s">
        <v>290</v>
      </c>
      <c r="B13" s="415">
        <v>1599</v>
      </c>
      <c r="C13" s="416">
        <v>1589</v>
      </c>
      <c r="D13" s="416">
        <v>1392</v>
      </c>
      <c r="E13" s="416">
        <v>1312</v>
      </c>
      <c r="F13" s="416">
        <v>1166</v>
      </c>
      <c r="G13" s="416">
        <v>1340</v>
      </c>
      <c r="H13" s="416">
        <v>1299</v>
      </c>
      <c r="I13" s="416">
        <v>1282</v>
      </c>
      <c r="J13" s="416">
        <v>1174</v>
      </c>
      <c r="K13" s="418">
        <v>1038</v>
      </c>
      <c r="L13" s="418">
        <v>895</v>
      </c>
      <c r="M13" s="418">
        <v>681</v>
      </c>
      <c r="N13" s="418">
        <v>592</v>
      </c>
      <c r="O13" s="422">
        <v>632</v>
      </c>
      <c r="P13" s="402"/>
    </row>
    <row r="14" spans="1:18">
      <c r="A14" s="420" t="s">
        <v>291</v>
      </c>
      <c r="B14" s="415">
        <v>3646</v>
      </c>
      <c r="C14" s="416">
        <v>3660</v>
      </c>
      <c r="D14" s="416">
        <v>3251</v>
      </c>
      <c r="E14" s="416">
        <v>3049</v>
      </c>
      <c r="F14" s="416">
        <v>2902</v>
      </c>
      <c r="G14" s="416">
        <v>2844</v>
      </c>
      <c r="H14" s="416">
        <v>2875</v>
      </c>
      <c r="I14" s="416">
        <v>2817</v>
      </c>
      <c r="J14" s="416">
        <v>2818</v>
      </c>
      <c r="K14" s="418">
        <v>2650</v>
      </c>
      <c r="L14" s="418">
        <v>2534</v>
      </c>
      <c r="M14" s="418">
        <v>2214</v>
      </c>
      <c r="N14" s="418">
        <v>2162</v>
      </c>
      <c r="O14" s="422">
        <v>2133</v>
      </c>
      <c r="P14" s="402"/>
    </row>
    <row r="15" spans="1:18">
      <c r="A15" s="420" t="s">
        <v>74</v>
      </c>
      <c r="B15" s="415">
        <v>5105</v>
      </c>
      <c r="C15" s="416">
        <v>5108</v>
      </c>
      <c r="D15" s="416">
        <v>4530</v>
      </c>
      <c r="E15" s="416">
        <v>4084</v>
      </c>
      <c r="F15" s="416">
        <v>3701</v>
      </c>
      <c r="G15" s="416">
        <v>3476</v>
      </c>
      <c r="H15" s="416">
        <v>3318</v>
      </c>
      <c r="I15" s="416">
        <v>3234</v>
      </c>
      <c r="J15" s="416">
        <v>3128</v>
      </c>
      <c r="K15" s="416">
        <v>2968</v>
      </c>
      <c r="L15" s="418">
        <v>2803</v>
      </c>
      <c r="M15" s="416">
        <v>2601</v>
      </c>
      <c r="N15" s="418">
        <v>2595</v>
      </c>
      <c r="O15" s="422">
        <v>2810</v>
      </c>
      <c r="P15" s="402"/>
      <c r="R15" s="601"/>
    </row>
    <row r="16" spans="1:18">
      <c r="A16" s="420" t="s">
        <v>75</v>
      </c>
      <c r="B16" s="415">
        <v>2795</v>
      </c>
      <c r="C16" s="416">
        <v>3121</v>
      </c>
      <c r="D16" s="416">
        <v>2899</v>
      </c>
      <c r="E16" s="416">
        <v>2736</v>
      </c>
      <c r="F16" s="416">
        <v>2603</v>
      </c>
      <c r="G16" s="416">
        <v>2452</v>
      </c>
      <c r="H16" s="416">
        <v>2563</v>
      </c>
      <c r="I16" s="416">
        <v>2536</v>
      </c>
      <c r="J16" s="416">
        <v>2428</v>
      </c>
      <c r="K16" s="416">
        <v>2302</v>
      </c>
      <c r="L16" s="418">
        <v>2170</v>
      </c>
      <c r="M16" s="416">
        <v>1990</v>
      </c>
      <c r="N16" s="418">
        <v>1988</v>
      </c>
      <c r="O16" s="422">
        <v>2033</v>
      </c>
      <c r="P16" s="402"/>
      <c r="R16" s="601"/>
    </row>
    <row r="17" spans="1:23">
      <c r="A17" s="420" t="s">
        <v>199</v>
      </c>
      <c r="B17" s="415">
        <v>1103</v>
      </c>
      <c r="C17" s="416">
        <v>1173</v>
      </c>
      <c r="D17" s="416">
        <v>1090</v>
      </c>
      <c r="E17" s="416">
        <v>1112</v>
      </c>
      <c r="F17" s="416">
        <v>1110</v>
      </c>
      <c r="G17" s="416">
        <v>1081</v>
      </c>
      <c r="H17" s="416">
        <v>1190</v>
      </c>
      <c r="I17" s="416">
        <v>1225</v>
      </c>
      <c r="J17" s="416">
        <v>1193</v>
      </c>
      <c r="K17" s="416">
        <v>1269</v>
      </c>
      <c r="L17" s="418">
        <v>1291</v>
      </c>
      <c r="M17" s="416">
        <v>1332</v>
      </c>
      <c r="N17" s="418">
        <v>1326</v>
      </c>
      <c r="O17" s="422">
        <v>1386</v>
      </c>
      <c r="P17" s="401"/>
      <c r="R17" s="601"/>
    </row>
    <row r="18" spans="1:23">
      <c r="A18" s="420" t="s">
        <v>11</v>
      </c>
      <c r="B18" s="415">
        <v>2</v>
      </c>
      <c r="C18" s="428">
        <v>0</v>
      </c>
      <c r="D18" s="429">
        <v>0</v>
      </c>
      <c r="E18" s="429">
        <v>0</v>
      </c>
      <c r="F18" s="416">
        <v>2</v>
      </c>
      <c r="G18" s="416">
        <v>3</v>
      </c>
      <c r="H18" s="416">
        <v>12</v>
      </c>
      <c r="I18" s="416">
        <v>11</v>
      </c>
      <c r="J18" s="416">
        <v>7</v>
      </c>
      <c r="K18" s="403">
        <v>1</v>
      </c>
      <c r="L18" s="429">
        <v>0</v>
      </c>
      <c r="M18" s="403">
        <v>0</v>
      </c>
      <c r="N18" s="429">
        <v>0</v>
      </c>
      <c r="O18" s="605">
        <v>1</v>
      </c>
      <c r="P18" s="401"/>
      <c r="Q18" s="401"/>
      <c r="R18" s="601"/>
    </row>
    <row r="19" spans="1:23">
      <c r="A19" s="426"/>
      <c r="B19" s="416"/>
      <c r="C19" s="416"/>
      <c r="D19" s="416"/>
      <c r="E19" s="416"/>
      <c r="F19" s="416"/>
      <c r="G19" s="416"/>
      <c r="H19" s="416"/>
      <c r="I19" s="416"/>
      <c r="J19" s="416"/>
      <c r="K19" s="416"/>
      <c r="L19" s="416"/>
      <c r="M19" s="416"/>
      <c r="N19" s="416"/>
      <c r="O19" s="392"/>
      <c r="P19" s="401"/>
      <c r="Q19" s="401"/>
      <c r="R19" s="601"/>
    </row>
    <row r="20" spans="1:23" ht="14.25">
      <c r="A20" s="432" t="s">
        <v>210</v>
      </c>
      <c r="B20" s="416"/>
      <c r="C20" s="416"/>
      <c r="D20" s="416"/>
      <c r="E20" s="416"/>
      <c r="F20" s="416"/>
      <c r="G20" s="416"/>
      <c r="H20" s="416"/>
      <c r="I20" s="416"/>
      <c r="J20" s="416"/>
      <c r="K20" s="416"/>
      <c r="L20" s="416"/>
      <c r="M20" s="416"/>
      <c r="N20" s="416"/>
      <c r="O20" s="392"/>
      <c r="P20" s="63"/>
      <c r="Q20" s="63"/>
      <c r="R20" s="601"/>
    </row>
    <row r="21" spans="1:23">
      <c r="A21" s="433" t="s">
        <v>118</v>
      </c>
      <c r="B21" s="417" t="s">
        <v>52</v>
      </c>
      <c r="C21" s="417" t="s">
        <v>52</v>
      </c>
      <c r="D21" s="434">
        <v>2614</v>
      </c>
      <c r="E21" s="434">
        <v>2277</v>
      </c>
      <c r="F21" s="434">
        <v>2254</v>
      </c>
      <c r="G21" s="434">
        <v>2146</v>
      </c>
      <c r="H21" s="434">
        <v>2104</v>
      </c>
      <c r="I21" s="434">
        <v>2107</v>
      </c>
      <c r="J21" s="434">
        <v>2029</v>
      </c>
      <c r="K21" s="434">
        <v>1966</v>
      </c>
      <c r="L21" s="434">
        <v>1904</v>
      </c>
      <c r="M21" s="434">
        <v>1850</v>
      </c>
      <c r="N21" s="434">
        <v>1762</v>
      </c>
      <c r="O21" s="606">
        <v>1907</v>
      </c>
      <c r="P21" s="63"/>
      <c r="Q21" s="63"/>
      <c r="R21" s="601"/>
    </row>
    <row r="22" spans="1:23" ht="14.25">
      <c r="A22" s="433" t="s">
        <v>211</v>
      </c>
      <c r="B22" s="417" t="s">
        <v>52</v>
      </c>
      <c r="C22" s="417" t="s">
        <v>52</v>
      </c>
      <c r="D22" s="434">
        <v>1790</v>
      </c>
      <c r="E22" s="434">
        <v>1718</v>
      </c>
      <c r="F22" s="434">
        <v>1606</v>
      </c>
      <c r="G22" s="416">
        <v>1722</v>
      </c>
      <c r="H22" s="416">
        <v>1861</v>
      </c>
      <c r="I22" s="416">
        <v>1999</v>
      </c>
      <c r="J22" s="416">
        <v>1966</v>
      </c>
      <c r="K22" s="434">
        <v>1771</v>
      </c>
      <c r="L22" s="434">
        <v>1550</v>
      </c>
      <c r="M22" s="434">
        <v>1230</v>
      </c>
      <c r="N22" s="434">
        <v>1183</v>
      </c>
      <c r="O22" s="606">
        <v>1124</v>
      </c>
      <c r="P22" s="63"/>
      <c r="Q22" s="63"/>
      <c r="R22" s="601"/>
    </row>
    <row r="23" spans="1:23">
      <c r="A23" s="433" t="s">
        <v>116</v>
      </c>
      <c r="B23" s="417" t="s">
        <v>52</v>
      </c>
      <c r="C23" s="417" t="s">
        <v>52</v>
      </c>
      <c r="D23" s="434">
        <v>3166</v>
      </c>
      <c r="E23" s="416">
        <v>2817</v>
      </c>
      <c r="F23" s="416">
        <v>2738</v>
      </c>
      <c r="G23" s="416">
        <v>2639</v>
      </c>
      <c r="H23" s="416">
        <v>2809</v>
      </c>
      <c r="I23" s="416">
        <v>2770</v>
      </c>
      <c r="J23" s="416">
        <v>2755</v>
      </c>
      <c r="K23" s="416">
        <v>2537</v>
      </c>
      <c r="L23" s="416">
        <v>2335</v>
      </c>
      <c r="M23" s="416">
        <v>2219</v>
      </c>
      <c r="N23" s="416">
        <v>2147</v>
      </c>
      <c r="O23" s="606">
        <v>2147</v>
      </c>
      <c r="P23" s="64"/>
      <c r="Q23" s="64"/>
      <c r="R23" s="601"/>
    </row>
    <row r="24" spans="1:23">
      <c r="A24" s="433" t="s">
        <v>117</v>
      </c>
      <c r="B24" s="417" t="s">
        <v>52</v>
      </c>
      <c r="C24" s="417" t="s">
        <v>52</v>
      </c>
      <c r="D24" s="434">
        <v>608</v>
      </c>
      <c r="E24" s="434">
        <v>566</v>
      </c>
      <c r="F24" s="434">
        <v>456</v>
      </c>
      <c r="G24" s="434">
        <v>433</v>
      </c>
      <c r="H24" s="434">
        <v>430</v>
      </c>
      <c r="I24" s="416">
        <v>431</v>
      </c>
      <c r="J24" s="381">
        <v>442</v>
      </c>
      <c r="K24" s="381">
        <v>379</v>
      </c>
      <c r="L24" s="381">
        <v>393</v>
      </c>
      <c r="M24" s="381">
        <v>364</v>
      </c>
      <c r="N24" s="381">
        <v>393</v>
      </c>
      <c r="O24" s="430">
        <v>376</v>
      </c>
      <c r="P24" s="64"/>
      <c r="Q24" s="64"/>
      <c r="R24" s="601"/>
    </row>
    <row r="25" spans="1:23">
      <c r="A25" s="433" t="s">
        <v>103</v>
      </c>
      <c r="B25" s="417" t="s">
        <v>52</v>
      </c>
      <c r="C25" s="417" t="s">
        <v>52</v>
      </c>
      <c r="D25" s="434">
        <v>707</v>
      </c>
      <c r="E25" s="434">
        <v>574</v>
      </c>
      <c r="F25" s="434">
        <v>494</v>
      </c>
      <c r="G25" s="434">
        <v>454</v>
      </c>
      <c r="H25" s="434">
        <v>441</v>
      </c>
      <c r="I25" s="416">
        <v>394</v>
      </c>
      <c r="J25" s="381">
        <v>416</v>
      </c>
      <c r="K25" s="381">
        <v>332</v>
      </c>
      <c r="L25" s="381">
        <v>328</v>
      </c>
      <c r="M25" s="381">
        <v>342</v>
      </c>
      <c r="N25" s="381">
        <v>367</v>
      </c>
      <c r="O25" s="430">
        <v>389</v>
      </c>
      <c r="P25" s="64"/>
      <c r="Q25" s="64"/>
      <c r="R25" s="601"/>
    </row>
    <row r="26" spans="1:23">
      <c r="A26" s="433" t="s">
        <v>0</v>
      </c>
      <c r="B26" s="417" t="s">
        <v>52</v>
      </c>
      <c r="C26" s="417" t="s">
        <v>52</v>
      </c>
      <c r="D26" s="434">
        <v>77</v>
      </c>
      <c r="E26" s="401">
        <v>53</v>
      </c>
      <c r="F26" s="401">
        <v>38</v>
      </c>
      <c r="G26" s="401">
        <v>38</v>
      </c>
      <c r="H26" s="401">
        <v>39</v>
      </c>
      <c r="I26" s="416">
        <v>44</v>
      </c>
      <c r="J26" s="381">
        <v>47</v>
      </c>
      <c r="K26" s="381">
        <v>49</v>
      </c>
      <c r="L26" s="381">
        <v>41</v>
      </c>
      <c r="M26" s="381">
        <v>32</v>
      </c>
      <c r="N26" s="381">
        <v>34</v>
      </c>
      <c r="O26" s="430">
        <v>40</v>
      </c>
      <c r="P26" s="64"/>
      <c r="Q26" s="64"/>
      <c r="R26" s="601"/>
    </row>
    <row r="27" spans="1:23" ht="14.25">
      <c r="A27" s="433" t="s">
        <v>318</v>
      </c>
      <c r="B27" s="417" t="s">
        <v>52</v>
      </c>
      <c r="C27" s="417" t="s">
        <v>52</v>
      </c>
      <c r="D27" s="434">
        <v>264</v>
      </c>
      <c r="E27" s="434">
        <v>301</v>
      </c>
      <c r="F27" s="434">
        <v>252</v>
      </c>
      <c r="G27" s="416">
        <v>347</v>
      </c>
      <c r="H27" s="416">
        <v>340</v>
      </c>
      <c r="I27" s="416">
        <v>324</v>
      </c>
      <c r="J27" s="381">
        <v>339</v>
      </c>
      <c r="K27" s="381">
        <v>422</v>
      </c>
      <c r="L27" s="381">
        <v>408</v>
      </c>
      <c r="M27" s="381">
        <v>169</v>
      </c>
      <c r="N27" s="381">
        <v>120</v>
      </c>
      <c r="O27" s="430">
        <v>124</v>
      </c>
      <c r="P27" s="269"/>
      <c r="Q27" s="269"/>
      <c r="R27" s="601"/>
    </row>
    <row r="28" spans="1:23">
      <c r="A28" s="433" t="s">
        <v>101</v>
      </c>
      <c r="B28" s="417" t="s">
        <v>52</v>
      </c>
      <c r="C28" s="417" t="s">
        <v>52</v>
      </c>
      <c r="D28" s="434">
        <v>2574</v>
      </c>
      <c r="E28" s="434">
        <v>2576</v>
      </c>
      <c r="F28" s="434">
        <v>2368</v>
      </c>
      <c r="G28" s="416">
        <v>2249</v>
      </c>
      <c r="H28" s="416">
        <v>2107</v>
      </c>
      <c r="I28" s="416">
        <v>1855</v>
      </c>
      <c r="J28" s="416">
        <v>1666</v>
      </c>
      <c r="K28" s="416">
        <v>1600</v>
      </c>
      <c r="L28" s="416">
        <v>1397</v>
      </c>
      <c r="M28" s="416">
        <v>1362</v>
      </c>
      <c r="N28" s="416">
        <v>1311</v>
      </c>
      <c r="O28" s="606">
        <v>1404</v>
      </c>
      <c r="P28" s="64"/>
      <c r="Q28" s="64"/>
      <c r="R28" s="601"/>
    </row>
    <row r="29" spans="1:23">
      <c r="A29" s="433" t="s">
        <v>102</v>
      </c>
      <c r="B29" s="417" t="s">
        <v>52</v>
      </c>
      <c r="C29" s="417" t="s">
        <v>52</v>
      </c>
      <c r="D29" s="434">
        <v>93</v>
      </c>
      <c r="E29" s="434">
        <v>97</v>
      </c>
      <c r="F29" s="434">
        <v>101</v>
      </c>
      <c r="G29" s="416">
        <v>109</v>
      </c>
      <c r="H29" s="416">
        <v>117</v>
      </c>
      <c r="I29" s="416">
        <v>89</v>
      </c>
      <c r="J29" s="403">
        <v>92</v>
      </c>
      <c r="K29" s="403">
        <v>79</v>
      </c>
      <c r="L29" s="381">
        <v>108</v>
      </c>
      <c r="M29" s="403">
        <v>97</v>
      </c>
      <c r="N29" s="381">
        <v>108</v>
      </c>
      <c r="O29" s="430">
        <v>104</v>
      </c>
      <c r="P29" s="64"/>
      <c r="Q29" s="64"/>
      <c r="R29" s="601"/>
    </row>
    <row r="30" spans="1:23">
      <c r="A30" s="433" t="s">
        <v>1</v>
      </c>
      <c r="B30" s="417" t="s">
        <v>52</v>
      </c>
      <c r="C30" s="417" t="s">
        <v>52</v>
      </c>
      <c r="D30" s="434">
        <v>158</v>
      </c>
      <c r="E30" s="434">
        <v>131</v>
      </c>
      <c r="F30" s="434">
        <v>117</v>
      </c>
      <c r="G30" s="401">
        <v>138</v>
      </c>
      <c r="H30" s="401">
        <v>109</v>
      </c>
      <c r="I30" s="416">
        <v>117</v>
      </c>
      <c r="J30" s="381">
        <v>92</v>
      </c>
      <c r="K30" s="381">
        <v>84</v>
      </c>
      <c r="L30" s="381">
        <v>86</v>
      </c>
      <c r="M30" s="381">
        <v>54</v>
      </c>
      <c r="N30" s="381">
        <v>80</v>
      </c>
      <c r="O30" s="430">
        <v>82</v>
      </c>
      <c r="P30" s="64"/>
      <c r="Q30" s="64"/>
      <c r="R30" s="601"/>
    </row>
    <row r="31" spans="1:23" ht="14.25">
      <c r="A31" s="433" t="s">
        <v>261</v>
      </c>
      <c r="B31" s="417" t="s">
        <v>52</v>
      </c>
      <c r="C31" s="417" t="s">
        <v>52</v>
      </c>
      <c r="D31" s="434">
        <v>1189</v>
      </c>
      <c r="E31" s="434">
        <v>1276</v>
      </c>
      <c r="F31" s="434">
        <v>1151</v>
      </c>
      <c r="G31" s="416">
        <v>1007</v>
      </c>
      <c r="H31" s="416">
        <v>935</v>
      </c>
      <c r="I31" s="416">
        <v>927</v>
      </c>
      <c r="J31" s="381">
        <v>883</v>
      </c>
      <c r="K31" s="381">
        <v>804</v>
      </c>
      <c r="L31" s="381">
        <v>843</v>
      </c>
      <c r="M31" s="381">
        <v>742</v>
      </c>
      <c r="N31" s="381">
        <v>804</v>
      </c>
      <c r="O31" s="430">
        <v>864</v>
      </c>
      <c r="P31" s="64"/>
      <c r="Q31" s="64"/>
      <c r="R31" s="601"/>
      <c r="U31" s="64"/>
      <c r="V31" s="607"/>
      <c r="W31" s="64"/>
    </row>
    <row r="32" spans="1:23">
      <c r="A32" s="433" t="s">
        <v>58</v>
      </c>
      <c r="B32" s="417" t="s">
        <v>52</v>
      </c>
      <c r="C32" s="417" t="s">
        <v>52</v>
      </c>
      <c r="D32" s="434">
        <v>478</v>
      </c>
      <c r="E32" s="434">
        <v>383</v>
      </c>
      <c r="F32" s="434">
        <v>359</v>
      </c>
      <c r="G32" s="416">
        <v>400</v>
      </c>
      <c r="H32" s="416">
        <v>444</v>
      </c>
      <c r="I32" s="416">
        <v>488</v>
      </c>
      <c r="J32" s="416">
        <v>433</v>
      </c>
      <c r="K32" s="416">
        <v>521</v>
      </c>
      <c r="L32" s="416">
        <v>516</v>
      </c>
      <c r="M32" s="416">
        <v>515</v>
      </c>
      <c r="N32" s="416">
        <v>497</v>
      </c>
      <c r="O32" s="430">
        <v>577</v>
      </c>
      <c r="P32" s="64"/>
      <c r="Q32" s="64"/>
      <c r="R32" s="601"/>
      <c r="W32" s="64"/>
    </row>
    <row r="33" spans="1:23">
      <c r="A33" s="431"/>
      <c r="B33" s="435"/>
      <c r="C33" s="436"/>
      <c r="D33" s="437"/>
      <c r="E33" s="437"/>
      <c r="F33" s="437"/>
      <c r="G33" s="437"/>
      <c r="H33" s="437"/>
      <c r="I33" s="437"/>
      <c r="J33" s="437"/>
      <c r="K33" s="437"/>
      <c r="L33" s="437"/>
      <c r="M33" s="437"/>
      <c r="N33" s="437"/>
      <c r="O33" s="608"/>
      <c r="P33" s="65"/>
      <c r="Q33" s="65"/>
      <c r="R33" s="601"/>
      <c r="W33" s="65"/>
    </row>
    <row r="34" spans="1:23">
      <c r="A34" s="426" t="s">
        <v>63</v>
      </c>
      <c r="B34" s="416"/>
      <c r="C34" s="416"/>
      <c r="D34" s="416"/>
      <c r="E34" s="416"/>
      <c r="F34" s="416"/>
      <c r="G34" s="416"/>
      <c r="H34" s="416"/>
      <c r="I34" s="416"/>
      <c r="J34" s="416"/>
      <c r="K34" s="416"/>
      <c r="L34" s="416"/>
      <c r="M34" s="416"/>
      <c r="N34" s="416"/>
      <c r="O34" s="430"/>
      <c r="P34" s="64"/>
      <c r="Q34" s="64"/>
      <c r="R34" s="601"/>
    </row>
    <row r="35" spans="1:23" ht="14.25">
      <c r="A35" s="431" t="s">
        <v>262</v>
      </c>
      <c r="B35" s="415">
        <v>6354</v>
      </c>
      <c r="C35" s="416">
        <v>6194</v>
      </c>
      <c r="D35" s="416">
        <v>5862</v>
      </c>
      <c r="E35" s="416">
        <v>5756</v>
      </c>
      <c r="F35" s="416">
        <v>5443</v>
      </c>
      <c r="G35" s="416">
        <v>5492</v>
      </c>
      <c r="H35" s="416">
        <v>5623</v>
      </c>
      <c r="I35" s="416">
        <v>5643</v>
      </c>
      <c r="J35" s="416">
        <v>5453</v>
      </c>
      <c r="K35" s="416">
        <v>4911</v>
      </c>
      <c r="L35" s="416">
        <v>4251</v>
      </c>
      <c r="M35" s="416">
        <v>3874</v>
      </c>
      <c r="N35" s="416">
        <v>3840</v>
      </c>
      <c r="O35" s="392">
        <v>3874</v>
      </c>
      <c r="P35" s="66"/>
      <c r="Q35" s="66"/>
      <c r="R35" s="601"/>
    </row>
    <row r="36" spans="1:23">
      <c r="A36" s="420" t="s">
        <v>66</v>
      </c>
      <c r="B36" s="415">
        <v>6963</v>
      </c>
      <c r="C36" s="416">
        <v>6910</v>
      </c>
      <c r="D36" s="416">
        <v>5685</v>
      </c>
      <c r="E36" s="416">
        <v>4737</v>
      </c>
      <c r="F36" s="416">
        <v>4397</v>
      </c>
      <c r="G36" s="416">
        <v>4152</v>
      </c>
      <c r="H36" s="416">
        <v>4206</v>
      </c>
      <c r="I36" s="416">
        <v>4039</v>
      </c>
      <c r="J36" s="416">
        <v>3969</v>
      </c>
      <c r="K36" s="416">
        <v>3879</v>
      </c>
      <c r="L36" s="416">
        <v>3994</v>
      </c>
      <c r="M36" s="416">
        <v>3739</v>
      </c>
      <c r="N36" s="416">
        <v>3552</v>
      </c>
      <c r="O36" s="392">
        <v>3718</v>
      </c>
      <c r="P36" s="67"/>
      <c r="Q36" s="67"/>
      <c r="R36" s="601"/>
    </row>
    <row r="37" spans="1:23">
      <c r="A37" s="420" t="s">
        <v>249</v>
      </c>
      <c r="B37" s="415">
        <v>161</v>
      </c>
      <c r="C37" s="416">
        <v>327</v>
      </c>
      <c r="D37" s="416">
        <v>580</v>
      </c>
      <c r="E37" s="416">
        <v>675</v>
      </c>
      <c r="F37" s="416">
        <v>588</v>
      </c>
      <c r="G37" s="417">
        <v>508</v>
      </c>
      <c r="H37" s="417">
        <v>492</v>
      </c>
      <c r="I37" s="417">
        <v>500</v>
      </c>
      <c r="J37" s="416">
        <v>478</v>
      </c>
      <c r="K37" s="381">
        <v>409</v>
      </c>
      <c r="L37" s="381">
        <v>393</v>
      </c>
      <c r="M37" s="381">
        <v>451</v>
      </c>
      <c r="N37" s="381">
        <v>555</v>
      </c>
      <c r="O37" s="430">
        <v>611</v>
      </c>
      <c r="P37" s="438"/>
      <c r="Q37" s="438"/>
      <c r="R37" s="601"/>
    </row>
    <row r="38" spans="1:23">
      <c r="A38" s="420" t="s">
        <v>8</v>
      </c>
      <c r="B38" s="415">
        <v>192</v>
      </c>
      <c r="C38" s="416">
        <v>160</v>
      </c>
      <c r="D38" s="416">
        <v>141</v>
      </c>
      <c r="E38" s="416">
        <v>133</v>
      </c>
      <c r="F38" s="416">
        <v>153</v>
      </c>
      <c r="G38" s="417">
        <v>151</v>
      </c>
      <c r="H38" s="417">
        <v>134</v>
      </c>
      <c r="I38" s="417">
        <v>152</v>
      </c>
      <c r="J38" s="416">
        <v>104</v>
      </c>
      <c r="K38" s="381">
        <v>87</v>
      </c>
      <c r="L38" s="381">
        <v>89</v>
      </c>
      <c r="M38" s="381">
        <v>55</v>
      </c>
      <c r="N38" s="381">
        <v>45</v>
      </c>
      <c r="O38" s="430">
        <v>63</v>
      </c>
      <c r="P38" s="439"/>
      <c r="Q38" s="439"/>
      <c r="R38" s="601"/>
    </row>
    <row r="39" spans="1:23">
      <c r="A39" s="420" t="s">
        <v>9</v>
      </c>
      <c r="B39" s="415">
        <v>341</v>
      </c>
      <c r="C39" s="416">
        <v>602</v>
      </c>
      <c r="D39" s="416">
        <v>581</v>
      </c>
      <c r="E39" s="416">
        <v>524</v>
      </c>
      <c r="F39" s="416">
        <v>548</v>
      </c>
      <c r="G39" s="417">
        <v>501</v>
      </c>
      <c r="H39" s="417">
        <v>435</v>
      </c>
      <c r="I39" s="417">
        <v>342</v>
      </c>
      <c r="J39" s="416">
        <v>333</v>
      </c>
      <c r="K39" s="381">
        <v>362</v>
      </c>
      <c r="L39" s="381">
        <v>297</v>
      </c>
      <c r="M39" s="381">
        <v>325</v>
      </c>
      <c r="N39" s="381">
        <v>327</v>
      </c>
      <c r="O39" s="609">
        <v>320</v>
      </c>
      <c r="P39" s="439"/>
      <c r="Q39" s="439"/>
      <c r="R39" s="601"/>
    </row>
    <row r="40" spans="1:23">
      <c r="A40" s="431" t="s">
        <v>64</v>
      </c>
      <c r="B40" s="415">
        <v>235</v>
      </c>
      <c r="C40" s="416">
        <v>310</v>
      </c>
      <c r="D40" s="416">
        <v>236</v>
      </c>
      <c r="E40" s="416">
        <v>209</v>
      </c>
      <c r="F40" s="416">
        <v>185</v>
      </c>
      <c r="G40" s="417">
        <v>188</v>
      </c>
      <c r="H40" s="417">
        <v>183</v>
      </c>
      <c r="I40" s="417">
        <v>201</v>
      </c>
      <c r="J40" s="416">
        <v>178</v>
      </c>
      <c r="K40" s="381">
        <v>141</v>
      </c>
      <c r="L40" s="381">
        <v>109</v>
      </c>
      <c r="M40" s="381">
        <v>88</v>
      </c>
      <c r="N40" s="381">
        <v>83</v>
      </c>
      <c r="O40" s="430">
        <v>85</v>
      </c>
      <c r="P40" s="439"/>
      <c r="Q40" s="439"/>
      <c r="R40" s="601"/>
    </row>
    <row r="41" spans="1:23">
      <c r="A41" s="431" t="s">
        <v>292</v>
      </c>
      <c r="B41" s="415">
        <v>97</v>
      </c>
      <c r="C41" s="416">
        <v>56</v>
      </c>
      <c r="D41" s="416">
        <v>103</v>
      </c>
      <c r="E41" s="416">
        <v>138</v>
      </c>
      <c r="F41" s="416">
        <v>68</v>
      </c>
      <c r="G41" s="417">
        <v>171</v>
      </c>
      <c r="H41" s="417">
        <v>185</v>
      </c>
      <c r="I41" s="417">
        <v>188</v>
      </c>
      <c r="J41" s="416">
        <v>223</v>
      </c>
      <c r="K41" s="381">
        <v>310</v>
      </c>
      <c r="L41" s="381">
        <v>279</v>
      </c>
      <c r="M41" s="381">
        <v>66</v>
      </c>
      <c r="N41" s="381">
        <v>18</v>
      </c>
      <c r="O41" s="430">
        <v>1</v>
      </c>
      <c r="P41" s="381"/>
      <c r="Q41" s="381"/>
      <c r="R41" s="601"/>
    </row>
    <row r="42" spans="1:23">
      <c r="A42" s="431" t="s">
        <v>149</v>
      </c>
      <c r="B42" s="415">
        <v>107</v>
      </c>
      <c r="C42" s="416">
        <v>137</v>
      </c>
      <c r="D42" s="416">
        <v>131</v>
      </c>
      <c r="E42" s="416">
        <v>169</v>
      </c>
      <c r="F42" s="416">
        <v>206</v>
      </c>
      <c r="G42" s="417">
        <v>184</v>
      </c>
      <c r="H42" s="417">
        <v>147</v>
      </c>
      <c r="I42" s="417">
        <v>154</v>
      </c>
      <c r="J42" s="416">
        <v>171</v>
      </c>
      <c r="K42" s="381">
        <v>186</v>
      </c>
      <c r="L42" s="381">
        <v>164</v>
      </c>
      <c r="M42" s="381">
        <v>131</v>
      </c>
      <c r="N42" s="381">
        <v>117</v>
      </c>
      <c r="O42" s="430">
        <v>119</v>
      </c>
      <c r="P42" s="401"/>
      <c r="Q42" s="401"/>
      <c r="R42" s="601"/>
    </row>
    <row r="43" spans="1:23">
      <c r="A43" s="440" t="s">
        <v>111</v>
      </c>
      <c r="B43" s="842">
        <v>0</v>
      </c>
      <c r="C43" s="416">
        <v>21</v>
      </c>
      <c r="D43" s="416">
        <v>25</v>
      </c>
      <c r="E43" s="416">
        <v>38</v>
      </c>
      <c r="F43" s="416">
        <v>31</v>
      </c>
      <c r="G43" s="417">
        <v>45</v>
      </c>
      <c r="H43" s="416">
        <v>48</v>
      </c>
      <c r="I43" s="417">
        <v>61</v>
      </c>
      <c r="J43" s="416">
        <v>43</v>
      </c>
      <c r="K43" s="381">
        <v>24</v>
      </c>
      <c r="L43" s="381">
        <v>25</v>
      </c>
      <c r="M43" s="381">
        <v>18</v>
      </c>
      <c r="N43" s="381">
        <v>25</v>
      </c>
      <c r="O43" s="430">
        <v>22</v>
      </c>
      <c r="P43" s="401"/>
      <c r="Q43" s="401"/>
      <c r="R43" s="601"/>
    </row>
    <row r="44" spans="1:23" ht="14.25">
      <c r="A44" s="440" t="s">
        <v>293</v>
      </c>
      <c r="B44" s="441"/>
      <c r="C44" s="416"/>
      <c r="D44" s="416"/>
      <c r="E44" s="425"/>
      <c r="F44" s="425"/>
      <c r="G44" s="425"/>
      <c r="H44" s="425"/>
      <c r="I44" s="425"/>
      <c r="J44" s="425"/>
      <c r="K44" s="425"/>
      <c r="L44" s="381">
        <v>95</v>
      </c>
      <c r="M44" s="381">
        <v>22</v>
      </c>
      <c r="N44" s="381">
        <v>5</v>
      </c>
      <c r="O44" s="430">
        <v>1</v>
      </c>
      <c r="P44" s="401"/>
      <c r="Q44" s="401"/>
      <c r="R44" s="601"/>
    </row>
    <row r="45" spans="1:23">
      <c r="A45" s="431" t="s">
        <v>248</v>
      </c>
      <c r="B45" s="442">
        <v>198</v>
      </c>
      <c r="C45" s="443">
        <v>245</v>
      </c>
      <c r="D45" s="443">
        <v>122</v>
      </c>
      <c r="E45" s="443">
        <v>157</v>
      </c>
      <c r="F45" s="443">
        <v>120</v>
      </c>
      <c r="G45" s="443">
        <v>58</v>
      </c>
      <c r="H45" s="443">
        <v>32</v>
      </c>
      <c r="I45" s="443">
        <v>17</v>
      </c>
      <c r="J45" s="443">
        <v>20</v>
      </c>
      <c r="K45" s="373">
        <v>11</v>
      </c>
      <c r="L45" s="381">
        <v>37</v>
      </c>
      <c r="M45" s="373">
        <v>16</v>
      </c>
      <c r="N45" s="381">
        <v>12</v>
      </c>
      <c r="O45" s="430">
        <v>20</v>
      </c>
      <c r="P45" s="401"/>
      <c r="Q45" s="401"/>
      <c r="R45" s="601"/>
    </row>
    <row r="46" spans="1:23">
      <c r="A46" s="433" t="s">
        <v>247</v>
      </c>
      <c r="B46" s="442">
        <v>33</v>
      </c>
      <c r="C46" s="443">
        <v>29</v>
      </c>
      <c r="D46" s="443">
        <v>37</v>
      </c>
      <c r="E46" s="443">
        <v>31</v>
      </c>
      <c r="F46" s="443">
        <v>28</v>
      </c>
      <c r="G46" s="443">
        <v>28</v>
      </c>
      <c r="H46" s="443">
        <v>31</v>
      </c>
      <c r="I46" s="443">
        <v>19</v>
      </c>
      <c r="J46" s="444">
        <v>20</v>
      </c>
      <c r="K46" s="373">
        <v>23</v>
      </c>
      <c r="L46" s="381">
        <v>25</v>
      </c>
      <c r="M46" s="373">
        <v>14</v>
      </c>
      <c r="N46" s="381">
        <v>18</v>
      </c>
      <c r="O46" s="430">
        <v>15</v>
      </c>
      <c r="P46" s="401"/>
      <c r="Q46" s="401"/>
      <c r="R46" s="601"/>
    </row>
    <row r="47" spans="1:23">
      <c r="A47" s="440" t="s">
        <v>204</v>
      </c>
      <c r="B47" s="415">
        <v>68</v>
      </c>
      <c r="C47" s="416">
        <v>49</v>
      </c>
      <c r="D47" s="416">
        <v>62</v>
      </c>
      <c r="E47" s="416">
        <v>67</v>
      </c>
      <c r="F47" s="416">
        <v>45</v>
      </c>
      <c r="G47" s="416">
        <v>79</v>
      </c>
      <c r="H47" s="416">
        <v>80</v>
      </c>
      <c r="I47" s="416">
        <v>80</v>
      </c>
      <c r="J47" s="381">
        <v>65</v>
      </c>
      <c r="K47" s="381">
        <v>77</v>
      </c>
      <c r="L47" s="381">
        <v>68</v>
      </c>
      <c r="M47" s="381">
        <v>60</v>
      </c>
      <c r="N47" s="381">
        <v>54</v>
      </c>
      <c r="O47" s="430">
        <v>76</v>
      </c>
      <c r="P47" s="403"/>
      <c r="Q47" s="403"/>
      <c r="R47" s="403"/>
      <c r="S47" s="403"/>
      <c r="T47" s="403"/>
    </row>
    <row r="48" spans="1:23">
      <c r="A48" s="440" t="s">
        <v>203</v>
      </c>
      <c r="B48" s="415">
        <v>72</v>
      </c>
      <c r="C48" s="416">
        <v>166</v>
      </c>
      <c r="D48" s="416">
        <v>153</v>
      </c>
      <c r="E48" s="416">
        <v>135</v>
      </c>
      <c r="F48" s="416">
        <v>122</v>
      </c>
      <c r="G48" s="416">
        <v>125</v>
      </c>
      <c r="H48" s="416">
        <v>140</v>
      </c>
      <c r="I48" s="416">
        <v>149</v>
      </c>
      <c r="J48" s="381">
        <v>103</v>
      </c>
      <c r="K48" s="381">
        <v>124</v>
      </c>
      <c r="L48" s="381">
        <v>83</v>
      </c>
      <c r="M48" s="381">
        <v>117</v>
      </c>
      <c r="N48" s="381">
        <v>155</v>
      </c>
      <c r="O48" s="430">
        <v>213</v>
      </c>
      <c r="P48" s="403"/>
      <c r="Q48" s="403"/>
      <c r="R48" s="403"/>
      <c r="S48" s="403"/>
      <c r="T48" s="403"/>
    </row>
    <row r="49" spans="1:26">
      <c r="A49" s="423"/>
      <c r="B49" s="445"/>
      <c r="C49" s="416"/>
      <c r="D49" s="416"/>
      <c r="E49" s="416"/>
      <c r="F49" s="416"/>
      <c r="G49" s="416"/>
      <c r="H49" s="416"/>
      <c r="I49" s="416"/>
      <c r="J49" s="416"/>
      <c r="K49" s="416"/>
      <c r="L49" s="416"/>
      <c r="M49" s="416"/>
      <c r="N49" s="416"/>
      <c r="O49" s="392"/>
      <c r="P49" s="403"/>
      <c r="Q49" s="403"/>
      <c r="R49" s="403"/>
      <c r="S49" s="403"/>
      <c r="T49" s="403"/>
    </row>
    <row r="50" spans="1:26" ht="14.25">
      <c r="A50" s="432" t="s">
        <v>283</v>
      </c>
      <c r="B50" s="416">
        <v>7892</v>
      </c>
      <c r="C50" s="416">
        <v>8309</v>
      </c>
      <c r="D50" s="416">
        <v>7223</v>
      </c>
      <c r="E50" s="416">
        <v>6278</v>
      </c>
      <c r="F50" s="416">
        <v>5871</v>
      </c>
      <c r="G50" s="416">
        <v>5500</v>
      </c>
      <c r="H50" s="416">
        <v>5450</v>
      </c>
      <c r="I50" s="416">
        <v>5234</v>
      </c>
      <c r="J50" s="418">
        <v>5062</v>
      </c>
      <c r="K50" s="418">
        <v>4878</v>
      </c>
      <c r="L50" s="416">
        <v>4882</v>
      </c>
      <c r="M50" s="418">
        <v>4658</v>
      </c>
      <c r="N50" s="416">
        <v>4671</v>
      </c>
      <c r="O50" s="422">
        <v>4890</v>
      </c>
      <c r="P50" s="446"/>
      <c r="Q50" s="446"/>
      <c r="R50" s="446"/>
      <c r="S50" s="446"/>
      <c r="T50" s="446"/>
    </row>
    <row r="51" spans="1:26">
      <c r="A51" s="433" t="s">
        <v>3</v>
      </c>
      <c r="B51" s="416">
        <v>657</v>
      </c>
      <c r="C51" s="416">
        <v>884</v>
      </c>
      <c r="D51" s="416">
        <v>695</v>
      </c>
      <c r="E51" s="416">
        <v>575</v>
      </c>
      <c r="F51" s="416">
        <v>582</v>
      </c>
      <c r="G51" s="416">
        <v>615</v>
      </c>
      <c r="H51" s="416">
        <v>591</v>
      </c>
      <c r="I51" s="416">
        <v>580</v>
      </c>
      <c r="J51" s="418">
        <v>500</v>
      </c>
      <c r="K51" s="416">
        <v>511</v>
      </c>
      <c r="L51" s="416">
        <v>549</v>
      </c>
      <c r="M51" s="416">
        <v>456</v>
      </c>
      <c r="N51" s="416">
        <v>529</v>
      </c>
      <c r="O51" s="457">
        <v>491</v>
      </c>
      <c r="P51" s="431"/>
      <c r="Q51" s="431"/>
      <c r="R51" s="601"/>
    </row>
    <row r="52" spans="1:26">
      <c r="A52" s="433" t="s">
        <v>4</v>
      </c>
      <c r="B52" s="416">
        <v>945</v>
      </c>
      <c r="C52" s="416">
        <v>1017</v>
      </c>
      <c r="D52" s="416">
        <v>838</v>
      </c>
      <c r="E52" s="416">
        <v>686</v>
      </c>
      <c r="F52" s="416">
        <v>718</v>
      </c>
      <c r="G52" s="416">
        <v>626</v>
      </c>
      <c r="H52" s="416">
        <v>575</v>
      </c>
      <c r="I52" s="416">
        <v>486</v>
      </c>
      <c r="J52" s="418">
        <v>449</v>
      </c>
      <c r="K52" s="416">
        <v>480</v>
      </c>
      <c r="L52" s="416">
        <v>460</v>
      </c>
      <c r="M52" s="416">
        <v>480</v>
      </c>
      <c r="N52" s="416">
        <v>466</v>
      </c>
      <c r="O52" s="457">
        <v>544</v>
      </c>
      <c r="P52" s="431"/>
      <c r="Q52" s="431"/>
      <c r="R52" s="601"/>
    </row>
    <row r="53" spans="1:26">
      <c r="A53" s="433" t="s">
        <v>5</v>
      </c>
      <c r="B53" s="416">
        <v>852</v>
      </c>
      <c r="C53" s="416">
        <v>885</v>
      </c>
      <c r="D53" s="416">
        <v>658</v>
      </c>
      <c r="E53" s="416">
        <v>569</v>
      </c>
      <c r="F53" s="416">
        <v>496</v>
      </c>
      <c r="G53" s="416">
        <v>455</v>
      </c>
      <c r="H53" s="416">
        <v>399</v>
      </c>
      <c r="I53" s="416">
        <v>427</v>
      </c>
      <c r="J53" s="416">
        <v>380</v>
      </c>
      <c r="K53" s="416">
        <v>388</v>
      </c>
      <c r="L53" s="416">
        <v>407</v>
      </c>
      <c r="M53" s="416">
        <v>371</v>
      </c>
      <c r="N53" s="416">
        <v>372</v>
      </c>
      <c r="O53" s="457">
        <v>419</v>
      </c>
      <c r="P53" s="431"/>
      <c r="Q53" s="431"/>
      <c r="R53" s="601"/>
    </row>
    <row r="54" spans="1:26">
      <c r="A54" s="433" t="s">
        <v>6</v>
      </c>
      <c r="B54" s="416">
        <v>947</v>
      </c>
      <c r="C54" s="416">
        <v>971</v>
      </c>
      <c r="D54" s="416">
        <v>786</v>
      </c>
      <c r="E54" s="416">
        <v>667</v>
      </c>
      <c r="F54" s="416">
        <v>699</v>
      </c>
      <c r="G54" s="416">
        <v>787</v>
      </c>
      <c r="H54" s="416">
        <v>790</v>
      </c>
      <c r="I54" s="416">
        <v>709</v>
      </c>
      <c r="J54" s="418">
        <v>679</v>
      </c>
      <c r="K54" s="416">
        <v>591</v>
      </c>
      <c r="L54" s="416">
        <v>612</v>
      </c>
      <c r="M54" s="416">
        <v>537</v>
      </c>
      <c r="N54" s="416">
        <v>522</v>
      </c>
      <c r="O54" s="457">
        <v>574</v>
      </c>
      <c r="P54" s="431"/>
      <c r="Q54" s="431"/>
      <c r="R54" s="601"/>
    </row>
    <row r="55" spans="1:26">
      <c r="A55" s="433" t="s">
        <v>7</v>
      </c>
      <c r="B55" s="416">
        <v>1154</v>
      </c>
      <c r="C55" s="416">
        <v>1027</v>
      </c>
      <c r="D55" s="416">
        <v>850</v>
      </c>
      <c r="E55" s="416">
        <v>682</v>
      </c>
      <c r="F55" s="416">
        <v>616</v>
      </c>
      <c r="G55" s="416">
        <v>608</v>
      </c>
      <c r="H55" s="416">
        <v>678</v>
      </c>
      <c r="I55" s="416">
        <v>616</v>
      </c>
      <c r="J55" s="418">
        <v>621</v>
      </c>
      <c r="K55" s="416">
        <v>522</v>
      </c>
      <c r="L55" s="416">
        <v>535</v>
      </c>
      <c r="M55" s="416">
        <v>493</v>
      </c>
      <c r="N55" s="416">
        <v>476</v>
      </c>
      <c r="O55" s="457">
        <v>457</v>
      </c>
      <c r="P55" s="431"/>
      <c r="Q55" s="431"/>
      <c r="R55" s="601"/>
    </row>
    <row r="56" spans="1:26">
      <c r="A56" s="433" t="s">
        <v>12</v>
      </c>
      <c r="B56" s="416">
        <v>892</v>
      </c>
      <c r="C56" s="416">
        <v>1019</v>
      </c>
      <c r="D56" s="416">
        <v>1075</v>
      </c>
      <c r="E56" s="416">
        <v>1073</v>
      </c>
      <c r="F56" s="416">
        <v>976</v>
      </c>
      <c r="G56" s="416">
        <v>794</v>
      </c>
      <c r="H56" s="416">
        <v>871</v>
      </c>
      <c r="I56" s="416">
        <v>831</v>
      </c>
      <c r="J56" s="418">
        <v>783</v>
      </c>
      <c r="K56" s="416">
        <v>698</v>
      </c>
      <c r="L56" s="416">
        <v>695</v>
      </c>
      <c r="M56" s="416">
        <v>710</v>
      </c>
      <c r="N56" s="416">
        <v>758</v>
      </c>
      <c r="O56" s="457">
        <v>859</v>
      </c>
      <c r="P56" s="431"/>
      <c r="Q56" s="431"/>
      <c r="R56" s="601"/>
    </row>
    <row r="57" spans="1:26">
      <c r="A57" s="433" t="s">
        <v>13</v>
      </c>
      <c r="B57" s="416">
        <v>625</v>
      </c>
      <c r="C57" s="416">
        <v>593</v>
      </c>
      <c r="D57" s="416">
        <v>452</v>
      </c>
      <c r="E57" s="416">
        <v>362</v>
      </c>
      <c r="F57" s="416">
        <v>323</v>
      </c>
      <c r="G57" s="416">
        <v>290</v>
      </c>
      <c r="H57" s="416">
        <v>300</v>
      </c>
      <c r="I57" s="416">
        <v>330</v>
      </c>
      <c r="J57" s="418">
        <v>339</v>
      </c>
      <c r="K57" s="416">
        <v>305</v>
      </c>
      <c r="L57" s="416">
        <v>287</v>
      </c>
      <c r="M57" s="416">
        <v>264</v>
      </c>
      <c r="N57" s="416">
        <v>257</v>
      </c>
      <c r="O57" s="457">
        <v>299</v>
      </c>
      <c r="P57" s="431"/>
      <c r="Q57" s="431"/>
      <c r="R57" s="601"/>
    </row>
    <row r="58" spans="1:26">
      <c r="A58" s="433" t="s">
        <v>14</v>
      </c>
      <c r="B58" s="416">
        <v>765</v>
      </c>
      <c r="C58" s="416">
        <v>775</v>
      </c>
      <c r="D58" s="416">
        <v>698</v>
      </c>
      <c r="E58" s="416">
        <v>535</v>
      </c>
      <c r="F58" s="416">
        <v>443</v>
      </c>
      <c r="G58" s="416">
        <v>394</v>
      </c>
      <c r="H58" s="416">
        <v>352</v>
      </c>
      <c r="I58" s="416">
        <v>362</v>
      </c>
      <c r="J58" s="418">
        <v>393</v>
      </c>
      <c r="K58" s="416">
        <v>444</v>
      </c>
      <c r="L58" s="416">
        <v>412</v>
      </c>
      <c r="M58" s="416">
        <v>400</v>
      </c>
      <c r="N58" s="416">
        <v>396</v>
      </c>
      <c r="O58" s="457">
        <v>412</v>
      </c>
      <c r="P58" s="431"/>
      <c r="Q58" s="431"/>
      <c r="R58" s="601"/>
    </row>
    <row r="59" spans="1:26">
      <c r="A59" s="433" t="s">
        <v>15</v>
      </c>
      <c r="B59" s="416">
        <v>393</v>
      </c>
      <c r="C59" s="416">
        <v>425</v>
      </c>
      <c r="D59" s="416">
        <v>385</v>
      </c>
      <c r="E59" s="416">
        <v>341</v>
      </c>
      <c r="F59" s="416">
        <v>300</v>
      </c>
      <c r="G59" s="416">
        <v>268</v>
      </c>
      <c r="H59" s="416">
        <v>260</v>
      </c>
      <c r="I59" s="416">
        <v>239</v>
      </c>
      <c r="J59" s="418">
        <v>261</v>
      </c>
      <c r="K59" s="416">
        <v>265</v>
      </c>
      <c r="L59" s="416">
        <v>236</v>
      </c>
      <c r="M59" s="416">
        <v>249</v>
      </c>
      <c r="N59" s="416">
        <v>244</v>
      </c>
      <c r="O59" s="457">
        <v>213</v>
      </c>
      <c r="P59" s="431"/>
      <c r="Q59" s="431"/>
      <c r="R59" s="601"/>
    </row>
    <row r="60" spans="1:26">
      <c r="A60" s="433" t="s">
        <v>16</v>
      </c>
      <c r="B60" s="416">
        <v>376</v>
      </c>
      <c r="C60" s="416">
        <v>411</v>
      </c>
      <c r="D60" s="416">
        <v>411</v>
      </c>
      <c r="E60" s="416">
        <v>384</v>
      </c>
      <c r="F60" s="416">
        <v>326</v>
      </c>
      <c r="G60" s="416">
        <v>302</v>
      </c>
      <c r="H60" s="416">
        <v>288</v>
      </c>
      <c r="I60" s="416">
        <v>275</v>
      </c>
      <c r="J60" s="418">
        <v>290</v>
      </c>
      <c r="K60" s="416">
        <v>300</v>
      </c>
      <c r="L60" s="416">
        <v>307</v>
      </c>
      <c r="M60" s="416">
        <v>296</v>
      </c>
      <c r="N60" s="416">
        <v>282</v>
      </c>
      <c r="O60" s="457">
        <v>258</v>
      </c>
      <c r="P60" s="431"/>
      <c r="Q60" s="431"/>
      <c r="R60" s="601"/>
    </row>
    <row r="61" spans="1:26">
      <c r="A61" s="433" t="s">
        <v>17</v>
      </c>
      <c r="B61" s="416">
        <v>258</v>
      </c>
      <c r="C61" s="416">
        <v>292</v>
      </c>
      <c r="D61" s="416">
        <v>309</v>
      </c>
      <c r="E61" s="416">
        <v>317</v>
      </c>
      <c r="F61" s="416">
        <v>319</v>
      </c>
      <c r="G61" s="416">
        <v>306</v>
      </c>
      <c r="H61" s="416">
        <v>294</v>
      </c>
      <c r="I61" s="416">
        <v>310</v>
      </c>
      <c r="J61" s="418">
        <v>318</v>
      </c>
      <c r="K61" s="416">
        <v>340</v>
      </c>
      <c r="L61" s="416">
        <v>348</v>
      </c>
      <c r="M61" s="416">
        <v>362</v>
      </c>
      <c r="N61" s="416">
        <v>369</v>
      </c>
      <c r="O61" s="430">
        <v>364</v>
      </c>
      <c r="P61" s="431"/>
      <c r="Q61" s="431"/>
      <c r="R61" s="601"/>
    </row>
    <row r="62" spans="1:26">
      <c r="A62" s="433" t="s">
        <v>11</v>
      </c>
      <c r="B62" s="449">
        <v>28</v>
      </c>
      <c r="C62" s="450">
        <v>10</v>
      </c>
      <c r="D62" s="450">
        <v>66</v>
      </c>
      <c r="E62" s="450">
        <v>87</v>
      </c>
      <c r="F62" s="450">
        <v>73</v>
      </c>
      <c r="G62" s="450">
        <v>55</v>
      </c>
      <c r="H62" s="450">
        <v>52</v>
      </c>
      <c r="I62" s="450">
        <v>69</v>
      </c>
      <c r="J62" s="451">
        <v>49</v>
      </c>
      <c r="K62" s="452">
        <v>34</v>
      </c>
      <c r="L62" s="450">
        <v>34</v>
      </c>
      <c r="M62" s="452">
        <v>40</v>
      </c>
      <c r="N62" s="450">
        <v>0</v>
      </c>
      <c r="O62" s="610">
        <v>0</v>
      </c>
      <c r="P62" s="431"/>
      <c r="Q62" s="431"/>
      <c r="R62" s="601"/>
    </row>
    <row r="63" spans="1:26">
      <c r="A63" s="402"/>
      <c r="B63" s="453"/>
      <c r="C63" s="453"/>
      <c r="D63" s="453"/>
      <c r="E63" s="453"/>
      <c r="F63" s="453"/>
      <c r="G63" s="453"/>
      <c r="H63" s="453"/>
      <c r="I63" s="453"/>
      <c r="J63" s="453"/>
      <c r="K63" s="453"/>
      <c r="L63" s="402"/>
      <c r="M63" s="401"/>
      <c r="N63" s="447"/>
      <c r="O63" s="215"/>
      <c r="P63" s="448"/>
      <c r="Q63" s="448"/>
      <c r="R63" s="601"/>
    </row>
    <row r="64" spans="1:26" s="269" customFormat="1">
      <c r="A64" s="454" t="s">
        <v>159</v>
      </c>
      <c r="B64" s="792" t="s">
        <v>253</v>
      </c>
      <c r="C64" s="792"/>
      <c r="D64" s="792"/>
      <c r="E64" s="792"/>
      <c r="F64" s="792"/>
      <c r="G64" s="792"/>
      <c r="H64" s="792"/>
      <c r="I64" s="792"/>
      <c r="J64" s="792"/>
      <c r="K64" s="792"/>
      <c r="L64" s="792"/>
      <c r="M64" s="401"/>
      <c r="N64" s="381"/>
      <c r="O64" s="381"/>
      <c r="P64" s="381"/>
      <c r="Q64" s="381"/>
      <c r="R64" s="601"/>
      <c r="S64"/>
      <c r="T64" s="601"/>
      <c r="W64"/>
      <c r="X64"/>
      <c r="Y64"/>
      <c r="Z64"/>
    </row>
    <row r="65" spans="1:26" s="269" customFormat="1">
      <c r="A65" s="454" t="s">
        <v>160</v>
      </c>
      <c r="B65" s="792" t="s">
        <v>196</v>
      </c>
      <c r="C65" s="792"/>
      <c r="D65" s="792"/>
      <c r="E65" s="792"/>
      <c r="F65" s="792"/>
      <c r="G65" s="792"/>
      <c r="H65" s="792"/>
      <c r="I65" s="792"/>
      <c r="J65" s="792"/>
      <c r="K65" s="792"/>
      <c r="L65" s="792"/>
      <c r="M65" s="401"/>
      <c r="N65" s="477"/>
      <c r="O65" s="381"/>
      <c r="P65" s="381"/>
      <c r="Q65" s="381"/>
      <c r="R65" s="601"/>
      <c r="S65"/>
      <c r="T65" s="601"/>
      <c r="W65"/>
      <c r="X65"/>
      <c r="Y65"/>
      <c r="Z65"/>
    </row>
    <row r="66" spans="1:26" s="269" customFormat="1">
      <c r="A66" s="454" t="s">
        <v>161</v>
      </c>
      <c r="B66" s="792" t="s">
        <v>197</v>
      </c>
      <c r="C66" s="792"/>
      <c r="D66" s="792"/>
      <c r="E66" s="792"/>
      <c r="F66" s="792"/>
      <c r="G66" s="792"/>
      <c r="H66" s="792"/>
      <c r="I66" s="792"/>
      <c r="J66" s="792"/>
      <c r="K66" s="792"/>
      <c r="L66" s="792"/>
      <c r="M66" s="401"/>
      <c r="N66" s="477"/>
      <c r="O66" s="381"/>
      <c r="P66" s="401"/>
      <c r="Q66" s="401"/>
      <c r="R66" s="601"/>
      <c r="S66"/>
      <c r="T66" s="601"/>
      <c r="W66"/>
      <c r="X66"/>
      <c r="Y66"/>
      <c r="Z66"/>
    </row>
    <row r="67" spans="1:26" s="269" customFormat="1">
      <c r="A67" s="454" t="s">
        <v>162</v>
      </c>
      <c r="B67" s="792" t="s">
        <v>264</v>
      </c>
      <c r="C67" s="792"/>
      <c r="D67" s="792"/>
      <c r="E67" s="792"/>
      <c r="F67" s="792"/>
      <c r="G67" s="792"/>
      <c r="H67" s="792"/>
      <c r="I67" s="792"/>
      <c r="J67" s="792"/>
      <c r="K67" s="792"/>
      <c r="L67" s="792"/>
      <c r="M67" s="401"/>
      <c r="N67" s="401"/>
      <c r="O67" s="401"/>
      <c r="P67" s="401"/>
      <c r="Q67" s="401"/>
      <c r="R67" s="601"/>
      <c r="S67"/>
      <c r="T67" s="601"/>
      <c r="W67"/>
      <c r="X67"/>
      <c r="Y67"/>
      <c r="Z67"/>
    </row>
    <row r="68" spans="1:26">
      <c r="A68" s="455" t="s">
        <v>163</v>
      </c>
      <c r="B68" s="792" t="s">
        <v>185</v>
      </c>
      <c r="C68" s="792"/>
      <c r="D68" s="792"/>
      <c r="E68" s="792"/>
      <c r="F68" s="792"/>
      <c r="G68" s="792"/>
      <c r="H68" s="792"/>
      <c r="I68" s="792"/>
      <c r="J68" s="792"/>
      <c r="K68" s="792"/>
      <c r="L68" s="792"/>
      <c r="M68" s="402"/>
      <c r="N68" s="401"/>
      <c r="O68" s="402"/>
      <c r="P68" s="402"/>
      <c r="R68" s="601"/>
    </row>
    <row r="69" spans="1:26" ht="39.75" customHeight="1">
      <c r="A69" s="455" t="s">
        <v>164</v>
      </c>
      <c r="B69" s="787" t="s">
        <v>347</v>
      </c>
      <c r="C69" s="787"/>
      <c r="D69" s="787"/>
      <c r="E69" s="787"/>
      <c r="F69" s="787"/>
      <c r="G69" s="787"/>
      <c r="H69" s="787"/>
      <c r="I69" s="787"/>
      <c r="J69" s="787"/>
      <c r="K69" s="787"/>
      <c r="L69" s="787"/>
      <c r="M69" s="456"/>
      <c r="N69" s="456"/>
      <c r="O69" s="402"/>
      <c r="P69" s="402"/>
      <c r="R69" s="601"/>
    </row>
    <row r="70" spans="1:26" ht="15" customHeight="1">
      <c r="A70" s="455" t="s">
        <v>263</v>
      </c>
      <c r="B70" s="787" t="s">
        <v>282</v>
      </c>
      <c r="C70" s="787"/>
      <c r="D70" s="787"/>
      <c r="E70" s="787"/>
      <c r="F70" s="787"/>
      <c r="G70" s="787"/>
      <c r="H70" s="787"/>
      <c r="I70" s="787"/>
      <c r="J70" s="787"/>
      <c r="K70" s="787"/>
      <c r="L70" s="787"/>
      <c r="M70" s="456"/>
      <c r="N70" s="456"/>
      <c r="O70" s="402"/>
      <c r="P70" s="402"/>
      <c r="R70" s="601"/>
    </row>
    <row r="71" spans="1:26" ht="38.25" customHeight="1">
      <c r="A71" s="455" t="s">
        <v>284</v>
      </c>
      <c r="B71" s="787" t="s">
        <v>246</v>
      </c>
      <c r="C71" s="787"/>
      <c r="D71" s="787"/>
      <c r="E71" s="787"/>
      <c r="F71" s="787"/>
      <c r="G71" s="787"/>
      <c r="H71" s="787"/>
      <c r="I71" s="787"/>
      <c r="J71" s="787"/>
      <c r="K71" s="787"/>
      <c r="L71" s="787"/>
      <c r="M71" s="402"/>
      <c r="N71" s="402"/>
      <c r="O71" s="402"/>
      <c r="P71" s="402"/>
      <c r="R71" s="601"/>
    </row>
    <row r="72" spans="1:26">
      <c r="A72" s="46" t="s">
        <v>346</v>
      </c>
      <c r="B72" s="787"/>
      <c r="C72" s="788"/>
      <c r="D72" s="788"/>
      <c r="E72" s="788"/>
      <c r="F72" s="788"/>
      <c r="G72" s="788"/>
      <c r="H72" s="788"/>
      <c r="R72" s="601"/>
    </row>
    <row r="73" spans="1:26">
      <c r="A73" s="46"/>
      <c r="B73" s="402"/>
      <c r="C73" s="401"/>
      <c r="D73" s="402"/>
      <c r="E73" s="402"/>
      <c r="F73" s="402"/>
      <c r="G73" s="402"/>
      <c r="H73" s="402"/>
      <c r="R73" s="601"/>
    </row>
    <row r="74" spans="1:26">
      <c r="I74" s="215"/>
      <c r="J74" s="215"/>
      <c r="K74" s="215"/>
      <c r="L74" s="215"/>
      <c r="M74" s="215"/>
      <c r="N74" s="215"/>
      <c r="O74" s="215"/>
      <c r="P74" s="215"/>
      <c r="Q74" s="215"/>
      <c r="R74" s="601"/>
    </row>
    <row r="75" spans="1:26">
      <c r="I75" s="477"/>
      <c r="J75" s="477"/>
      <c r="K75" s="389"/>
      <c r="L75" s="389"/>
      <c r="M75" s="389"/>
      <c r="N75" s="477"/>
      <c r="O75" s="389"/>
      <c r="P75" s="389"/>
      <c r="Q75" s="389"/>
      <c r="R75" s="601"/>
    </row>
    <row r="76" spans="1:26">
      <c r="H76" s="358"/>
      <c r="I76" s="443"/>
      <c r="J76" s="443"/>
      <c r="K76" s="443"/>
      <c r="L76" s="443"/>
      <c r="M76" s="443"/>
      <c r="N76" s="443"/>
      <c r="O76" s="373"/>
      <c r="P76" s="381"/>
      <c r="Q76" s="381"/>
      <c r="R76" s="601"/>
    </row>
    <row r="77" spans="1:26">
      <c r="I77" s="215"/>
      <c r="J77" s="215"/>
      <c r="K77" s="215"/>
      <c r="L77" s="215"/>
      <c r="M77" s="215"/>
      <c r="N77" s="215"/>
      <c r="O77" s="215"/>
      <c r="P77" s="215"/>
      <c r="Q77" s="215"/>
      <c r="R77" s="601"/>
    </row>
    <row r="78" spans="1:26">
      <c r="I78" s="215"/>
      <c r="J78" s="215"/>
      <c r="K78" s="215"/>
      <c r="L78" s="215"/>
      <c r="M78" s="215"/>
      <c r="N78" s="215"/>
      <c r="O78" s="215"/>
      <c r="P78" s="215"/>
      <c r="Q78" s="215"/>
      <c r="R78" s="601"/>
    </row>
    <row r="79" spans="1:26">
      <c r="I79" s="215"/>
      <c r="J79" s="215"/>
      <c r="K79" s="215"/>
      <c r="L79" s="215"/>
      <c r="M79" s="215"/>
      <c r="N79" s="215"/>
      <c r="O79" s="215"/>
      <c r="P79" s="215"/>
      <c r="Q79" s="215"/>
      <c r="R79" s="601"/>
    </row>
    <row r="80" spans="1:26">
      <c r="R80" s="601"/>
    </row>
    <row r="81" spans="18:18">
      <c r="R81" s="601"/>
    </row>
    <row r="82" spans="18:18">
      <c r="R82" s="601"/>
    </row>
    <row r="83" spans="18:18">
      <c r="R83" s="601"/>
    </row>
    <row r="84" spans="18:18">
      <c r="R84" s="601"/>
    </row>
    <row r="85" spans="18:18">
      <c r="R85" s="601"/>
    </row>
    <row r="86" spans="18:18">
      <c r="R86" s="601"/>
    </row>
    <row r="87" spans="18:18">
      <c r="R87" s="601"/>
    </row>
    <row r="88" spans="18:18">
      <c r="R88" s="601"/>
    </row>
    <row r="89" spans="18:18">
      <c r="R89" s="601"/>
    </row>
    <row r="90" spans="18:18">
      <c r="R90" s="601"/>
    </row>
    <row r="91" spans="18:18">
      <c r="R91" s="601"/>
    </row>
    <row r="92" spans="18:18">
      <c r="R92" s="601"/>
    </row>
    <row r="93" spans="18:18">
      <c r="R93" s="601"/>
    </row>
    <row r="94" spans="18:18">
      <c r="R94" s="601"/>
    </row>
    <row r="95" spans="18:18">
      <c r="R95" s="601"/>
    </row>
    <row r="96" spans="18:18">
      <c r="R96" s="601"/>
    </row>
    <row r="97" spans="18:18">
      <c r="R97" s="601"/>
    </row>
    <row r="98" spans="18:18">
      <c r="R98" s="601"/>
    </row>
    <row r="99" spans="18:18">
      <c r="R99" s="601"/>
    </row>
    <row r="100" spans="18:18">
      <c r="R100" s="601"/>
    </row>
    <row r="101" spans="18:18">
      <c r="R101" s="601"/>
    </row>
    <row r="102" spans="18:18">
      <c r="R102" s="601"/>
    </row>
    <row r="103" spans="18:18">
      <c r="R103" s="601"/>
    </row>
    <row r="104" spans="18:18">
      <c r="R104" s="601"/>
    </row>
    <row r="105" spans="18:18">
      <c r="R105" s="601"/>
    </row>
    <row r="106" spans="18:18">
      <c r="R106" s="601"/>
    </row>
    <row r="107" spans="18:18">
      <c r="R107" s="601"/>
    </row>
    <row r="108" spans="18:18">
      <c r="R108" s="601"/>
    </row>
    <row r="109" spans="18:18">
      <c r="R109" s="601"/>
    </row>
    <row r="110" spans="18:18">
      <c r="R110" s="601"/>
    </row>
    <row r="111" spans="18:18">
      <c r="R111" s="601"/>
    </row>
    <row r="112" spans="18:18">
      <c r="R112" s="601"/>
    </row>
    <row r="113" spans="18:18">
      <c r="R113" s="601"/>
    </row>
    <row r="114" spans="18:18">
      <c r="R114" s="601"/>
    </row>
    <row r="115" spans="18:18">
      <c r="R115" s="601"/>
    </row>
    <row r="116" spans="18:18">
      <c r="R116" s="601"/>
    </row>
    <row r="117" spans="18:18">
      <c r="R117" s="601"/>
    </row>
    <row r="118" spans="18:18">
      <c r="R118" s="601"/>
    </row>
    <row r="119" spans="18:18">
      <c r="R119" s="601"/>
    </row>
    <row r="120" spans="18:18">
      <c r="R120" s="601"/>
    </row>
    <row r="121" spans="18:18">
      <c r="R121" s="601"/>
    </row>
    <row r="122" spans="18:18">
      <c r="R122" s="601"/>
    </row>
    <row r="123" spans="18:18">
      <c r="R123" s="601"/>
    </row>
    <row r="124" spans="18:18">
      <c r="R124" s="601"/>
    </row>
    <row r="125" spans="18:18">
      <c r="R125" s="601"/>
    </row>
    <row r="126" spans="18:18">
      <c r="R126" s="601"/>
    </row>
    <row r="127" spans="18:18">
      <c r="R127" s="601"/>
    </row>
    <row r="128" spans="18:18">
      <c r="R128" s="601"/>
    </row>
    <row r="129" spans="18:18">
      <c r="R129" s="601"/>
    </row>
    <row r="130" spans="18:18">
      <c r="R130" s="601"/>
    </row>
    <row r="131" spans="18:18">
      <c r="R131" s="601"/>
    </row>
    <row r="132" spans="18:18">
      <c r="R132" s="601"/>
    </row>
    <row r="133" spans="18:18">
      <c r="R133" s="601"/>
    </row>
    <row r="134" spans="18:18">
      <c r="R134" s="601"/>
    </row>
    <row r="135" spans="18:18">
      <c r="R135" s="601"/>
    </row>
    <row r="136" spans="18:18">
      <c r="R136" s="601"/>
    </row>
    <row r="137" spans="18:18">
      <c r="R137" s="601"/>
    </row>
    <row r="138" spans="18:18">
      <c r="R138" s="601"/>
    </row>
    <row r="139" spans="18:18">
      <c r="R139" s="601"/>
    </row>
    <row r="140" spans="18:18">
      <c r="R140" s="601"/>
    </row>
    <row r="141" spans="18:18">
      <c r="R141" s="601"/>
    </row>
    <row r="142" spans="18:18">
      <c r="R142" s="601"/>
    </row>
    <row r="143" spans="18:18">
      <c r="R143" s="601"/>
    </row>
    <row r="144" spans="18:18">
      <c r="R144" s="601"/>
    </row>
    <row r="145" spans="18:18">
      <c r="R145" s="601"/>
    </row>
    <row r="146" spans="18:18">
      <c r="R146" s="601"/>
    </row>
    <row r="147" spans="18:18">
      <c r="R147" s="601"/>
    </row>
    <row r="148" spans="18:18">
      <c r="R148" s="601"/>
    </row>
    <row r="149" spans="18:18">
      <c r="R149" s="601"/>
    </row>
    <row r="150" spans="18:18">
      <c r="R150" s="601"/>
    </row>
    <row r="151" spans="18:18">
      <c r="R151" s="601"/>
    </row>
    <row r="152" spans="18:18">
      <c r="R152" s="601"/>
    </row>
    <row r="153" spans="18:18">
      <c r="R153" s="601"/>
    </row>
    <row r="154" spans="18:18">
      <c r="R154" s="601"/>
    </row>
    <row r="155" spans="18:18">
      <c r="R155" s="601"/>
    </row>
    <row r="156" spans="18:18">
      <c r="R156" s="601"/>
    </row>
    <row r="157" spans="18:18">
      <c r="R157" s="601"/>
    </row>
    <row r="158" spans="18:18">
      <c r="R158" s="601"/>
    </row>
    <row r="159" spans="18:18">
      <c r="R159" s="601"/>
    </row>
    <row r="160" spans="18:18">
      <c r="R160" s="601"/>
    </row>
    <row r="161" spans="18:18">
      <c r="R161" s="601"/>
    </row>
    <row r="162" spans="18:18">
      <c r="R162" s="601"/>
    </row>
    <row r="163" spans="18:18">
      <c r="R163" s="601"/>
    </row>
    <row r="164" spans="18:18">
      <c r="R164" s="601"/>
    </row>
    <row r="165" spans="18:18">
      <c r="R165" s="601"/>
    </row>
    <row r="166" spans="18:18">
      <c r="R166" s="601"/>
    </row>
    <row r="167" spans="18:18">
      <c r="R167" s="601"/>
    </row>
    <row r="168" spans="18:18">
      <c r="R168" s="601"/>
    </row>
    <row r="169" spans="18:18">
      <c r="R169" s="601"/>
    </row>
    <row r="170" spans="18:18">
      <c r="R170" s="601"/>
    </row>
    <row r="171" spans="18:18">
      <c r="R171" s="601"/>
    </row>
    <row r="172" spans="18:18">
      <c r="R172" s="601"/>
    </row>
    <row r="173" spans="18:18">
      <c r="R173" s="601"/>
    </row>
    <row r="174" spans="18:18">
      <c r="R174" s="601"/>
    </row>
    <row r="175" spans="18:18">
      <c r="R175" s="601"/>
    </row>
    <row r="176" spans="18:18">
      <c r="R176" s="601"/>
    </row>
    <row r="177" spans="18:18">
      <c r="R177" s="601"/>
    </row>
    <row r="178" spans="18:18">
      <c r="R178" s="601"/>
    </row>
    <row r="179" spans="18:18">
      <c r="R179" s="601"/>
    </row>
    <row r="180" spans="18:18">
      <c r="R180" s="601"/>
    </row>
    <row r="181" spans="18:18">
      <c r="R181" s="601"/>
    </row>
    <row r="182" spans="18:18">
      <c r="R182" s="601"/>
    </row>
    <row r="183" spans="18:18">
      <c r="R183" s="601"/>
    </row>
    <row r="184" spans="18:18">
      <c r="R184" s="601"/>
    </row>
    <row r="185" spans="18:18">
      <c r="R185" s="601"/>
    </row>
    <row r="186" spans="18:18">
      <c r="R186" s="601"/>
    </row>
    <row r="187" spans="18:18">
      <c r="R187" s="601"/>
    </row>
    <row r="188" spans="18:18">
      <c r="R188" s="601"/>
    </row>
    <row r="189" spans="18:18">
      <c r="R189" s="601"/>
    </row>
    <row r="190" spans="18:18">
      <c r="R190" s="601"/>
    </row>
    <row r="191" spans="18:18">
      <c r="R191" s="601"/>
    </row>
    <row r="192" spans="18:18">
      <c r="R192" s="601"/>
    </row>
    <row r="193" spans="18:18">
      <c r="R193" s="601"/>
    </row>
    <row r="194" spans="18:18">
      <c r="R194" s="601"/>
    </row>
    <row r="195" spans="18:18">
      <c r="R195" s="601"/>
    </row>
    <row r="196" spans="18:18">
      <c r="R196" s="601"/>
    </row>
    <row r="197" spans="18:18">
      <c r="R197" s="601"/>
    </row>
    <row r="198" spans="18:18">
      <c r="R198" s="601"/>
    </row>
    <row r="199" spans="18:18">
      <c r="R199" s="601"/>
    </row>
    <row r="200" spans="18:18">
      <c r="R200" s="601"/>
    </row>
    <row r="201" spans="18:18">
      <c r="R201" s="601"/>
    </row>
    <row r="202" spans="18:18">
      <c r="R202" s="601"/>
    </row>
    <row r="203" spans="18:18">
      <c r="R203" s="601"/>
    </row>
    <row r="204" spans="18:18">
      <c r="R204" s="601"/>
    </row>
    <row r="205" spans="18:18">
      <c r="R205" s="601"/>
    </row>
    <row r="206" spans="18:18">
      <c r="R206" s="601"/>
    </row>
    <row r="207" spans="18:18">
      <c r="R207" s="601"/>
    </row>
    <row r="208" spans="18:18">
      <c r="R208" s="601"/>
    </row>
    <row r="209" spans="18:18">
      <c r="R209" s="601"/>
    </row>
    <row r="210" spans="18:18">
      <c r="R210" s="601"/>
    </row>
    <row r="211" spans="18:18">
      <c r="R211" s="601"/>
    </row>
    <row r="212" spans="18:18">
      <c r="R212" s="601"/>
    </row>
    <row r="213" spans="18:18">
      <c r="R213" s="601"/>
    </row>
    <row r="214" spans="18:18">
      <c r="R214" s="601"/>
    </row>
    <row r="215" spans="18:18">
      <c r="R215" s="601"/>
    </row>
    <row r="216" spans="18:18">
      <c r="R216" s="601"/>
    </row>
    <row r="217" spans="18:18">
      <c r="R217" s="601"/>
    </row>
    <row r="218" spans="18:18">
      <c r="R218" s="601"/>
    </row>
    <row r="219" spans="18:18">
      <c r="R219" s="601"/>
    </row>
    <row r="220" spans="18:18">
      <c r="R220" s="601"/>
    </row>
    <row r="221" spans="18:18">
      <c r="R221" s="601"/>
    </row>
    <row r="222" spans="18:18">
      <c r="R222" s="601"/>
    </row>
    <row r="223" spans="18:18">
      <c r="R223" s="601"/>
    </row>
    <row r="224" spans="18:18">
      <c r="R224" s="601"/>
    </row>
    <row r="225" spans="18:18">
      <c r="R225" s="601"/>
    </row>
    <row r="226" spans="18:18">
      <c r="R226" s="601"/>
    </row>
    <row r="227" spans="18:18">
      <c r="R227" s="601"/>
    </row>
    <row r="228" spans="18:18">
      <c r="R228" s="601"/>
    </row>
    <row r="229" spans="18:18">
      <c r="R229" s="601"/>
    </row>
    <row r="230" spans="18:18">
      <c r="R230" s="601"/>
    </row>
    <row r="231" spans="18:18">
      <c r="R231" s="601"/>
    </row>
    <row r="232" spans="18:18">
      <c r="R232" s="601"/>
    </row>
    <row r="233" spans="18:18">
      <c r="R233" s="601"/>
    </row>
    <row r="234" spans="18:18">
      <c r="R234" s="601"/>
    </row>
    <row r="235" spans="18:18">
      <c r="R235" s="601"/>
    </row>
    <row r="236" spans="18:18">
      <c r="R236" s="601"/>
    </row>
    <row r="237" spans="18:18">
      <c r="R237" s="601"/>
    </row>
    <row r="238" spans="18:18">
      <c r="R238" s="601"/>
    </row>
    <row r="239" spans="18:18">
      <c r="R239" s="601"/>
    </row>
    <row r="240" spans="18:18">
      <c r="R240" s="601"/>
    </row>
    <row r="241" spans="18:18">
      <c r="R241" s="601"/>
    </row>
    <row r="242" spans="18:18">
      <c r="R242" s="601"/>
    </row>
    <row r="243" spans="18:18">
      <c r="R243" s="601"/>
    </row>
    <row r="244" spans="18:18">
      <c r="R244" s="601"/>
    </row>
    <row r="245" spans="18:18">
      <c r="R245" s="601"/>
    </row>
    <row r="246" spans="18:18">
      <c r="R246" s="601"/>
    </row>
    <row r="247" spans="18:18">
      <c r="R247" s="601"/>
    </row>
    <row r="248" spans="18:18">
      <c r="R248" s="601"/>
    </row>
    <row r="249" spans="18:18">
      <c r="R249" s="601"/>
    </row>
    <row r="250" spans="18:18">
      <c r="R250" s="601"/>
    </row>
    <row r="251" spans="18:18">
      <c r="R251" s="601"/>
    </row>
    <row r="252" spans="18:18">
      <c r="R252" s="601"/>
    </row>
    <row r="253" spans="18:18">
      <c r="R253" s="601"/>
    </row>
    <row r="254" spans="18:18">
      <c r="R254" s="601"/>
    </row>
    <row r="255" spans="18:18">
      <c r="R255" s="601"/>
    </row>
    <row r="256" spans="18:18">
      <c r="R256" s="601"/>
    </row>
    <row r="257" spans="18:18">
      <c r="R257" s="601"/>
    </row>
    <row r="258" spans="18:18">
      <c r="R258" s="601"/>
    </row>
    <row r="259" spans="18:18">
      <c r="R259" s="601"/>
    </row>
    <row r="260" spans="18:18">
      <c r="R260" s="601"/>
    </row>
    <row r="261" spans="18:18">
      <c r="R261" s="601"/>
    </row>
    <row r="262" spans="18:18">
      <c r="R262" s="601"/>
    </row>
    <row r="263" spans="18:18">
      <c r="R263" s="601"/>
    </row>
    <row r="264" spans="18:18">
      <c r="R264" s="601"/>
    </row>
    <row r="265" spans="18:18">
      <c r="R265" s="601"/>
    </row>
    <row r="266" spans="18:18">
      <c r="R266" s="601"/>
    </row>
    <row r="267" spans="18:18">
      <c r="R267" s="601"/>
    </row>
    <row r="268" spans="18:18">
      <c r="R268" s="601"/>
    </row>
    <row r="269" spans="18:18">
      <c r="R269" s="601"/>
    </row>
    <row r="270" spans="18:18">
      <c r="R270" s="601"/>
    </row>
    <row r="271" spans="18:18">
      <c r="R271" s="601"/>
    </row>
    <row r="272" spans="18:18">
      <c r="R272" s="601"/>
    </row>
    <row r="273" spans="18:18">
      <c r="R273" s="601"/>
    </row>
    <row r="274" spans="18:18">
      <c r="R274" s="601"/>
    </row>
    <row r="275" spans="18:18">
      <c r="R275" s="601"/>
    </row>
    <row r="276" spans="18:18">
      <c r="R276" s="601"/>
    </row>
    <row r="277" spans="18:18">
      <c r="R277" s="601"/>
    </row>
    <row r="278" spans="18:18">
      <c r="R278" s="601"/>
    </row>
    <row r="279" spans="18:18">
      <c r="R279" s="601"/>
    </row>
    <row r="280" spans="18:18">
      <c r="R280" s="601"/>
    </row>
    <row r="281" spans="18:18">
      <c r="R281" s="601"/>
    </row>
    <row r="282" spans="18:18">
      <c r="R282" s="601"/>
    </row>
    <row r="283" spans="18:18">
      <c r="R283" s="601"/>
    </row>
    <row r="284" spans="18:18">
      <c r="R284" s="601"/>
    </row>
    <row r="285" spans="18:18">
      <c r="R285" s="601"/>
    </row>
    <row r="286" spans="18:18">
      <c r="R286" s="601"/>
    </row>
    <row r="287" spans="18:18">
      <c r="R287" s="601"/>
    </row>
    <row r="288" spans="18:18">
      <c r="R288" s="601"/>
    </row>
    <row r="289" spans="18:18">
      <c r="R289" s="601"/>
    </row>
    <row r="290" spans="18:18">
      <c r="R290" s="601"/>
    </row>
    <row r="291" spans="18:18">
      <c r="R291" s="601"/>
    </row>
    <row r="292" spans="18:18">
      <c r="R292" s="601"/>
    </row>
    <row r="293" spans="18:18">
      <c r="R293" s="601"/>
    </row>
    <row r="294" spans="18:18">
      <c r="R294" s="601"/>
    </row>
    <row r="295" spans="18:18">
      <c r="R295" s="601"/>
    </row>
    <row r="296" spans="18:18">
      <c r="R296" s="601"/>
    </row>
    <row r="297" spans="18:18">
      <c r="R297" s="601"/>
    </row>
    <row r="298" spans="18:18">
      <c r="R298" s="601"/>
    </row>
    <row r="299" spans="18:18">
      <c r="R299" s="601"/>
    </row>
    <row r="300" spans="18:18">
      <c r="R300" s="601"/>
    </row>
    <row r="301" spans="18:18">
      <c r="R301" s="601"/>
    </row>
    <row r="302" spans="18:18">
      <c r="R302" s="601"/>
    </row>
    <row r="303" spans="18:18">
      <c r="R303" s="601"/>
    </row>
    <row r="304" spans="18:18">
      <c r="R304" s="601"/>
    </row>
    <row r="305" spans="18:18">
      <c r="R305" s="601"/>
    </row>
    <row r="306" spans="18:18">
      <c r="R306" s="601"/>
    </row>
    <row r="307" spans="18:18">
      <c r="R307" s="601"/>
    </row>
    <row r="308" spans="18:18">
      <c r="R308" s="601"/>
    </row>
    <row r="309" spans="18:18">
      <c r="R309" s="601"/>
    </row>
    <row r="310" spans="18:18">
      <c r="R310" s="601"/>
    </row>
    <row r="311" spans="18:18">
      <c r="R311" s="601"/>
    </row>
    <row r="312" spans="18:18">
      <c r="R312" s="601"/>
    </row>
    <row r="313" spans="18:18">
      <c r="R313" s="601"/>
    </row>
    <row r="314" spans="18:18">
      <c r="R314" s="601"/>
    </row>
    <row r="315" spans="18:18">
      <c r="R315" s="601"/>
    </row>
    <row r="316" spans="18:18">
      <c r="R316" s="601"/>
    </row>
  </sheetData>
  <mergeCells count="10">
    <mergeCell ref="B69:L69"/>
    <mergeCell ref="B70:L70"/>
    <mergeCell ref="B71:L71"/>
    <mergeCell ref="B72:H72"/>
    <mergeCell ref="B4:O4"/>
    <mergeCell ref="B64:L64"/>
    <mergeCell ref="B65:L65"/>
    <mergeCell ref="B66:L66"/>
    <mergeCell ref="B67:L67"/>
    <mergeCell ref="B68:L6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AV45"/>
  <sheetViews>
    <sheetView workbookViewId="0"/>
  </sheetViews>
  <sheetFormatPr defaultRowHeight="12.75"/>
  <cols>
    <col min="1" max="1" width="41.140625" style="1" customWidth="1"/>
    <col min="2" max="3" width="8.85546875" style="1" customWidth="1"/>
    <col min="4" max="5" width="10.140625" style="1" bestFit="1" customWidth="1"/>
    <col min="6" max="6" width="10.28515625" style="1" bestFit="1" customWidth="1"/>
    <col min="7" max="7" width="9.85546875" style="1" customWidth="1"/>
    <col min="8" max="11" width="10.140625" style="1" bestFit="1" customWidth="1"/>
    <col min="12" max="12" width="9.85546875" style="1" customWidth="1"/>
    <col min="13" max="14" width="10.140625" style="1" bestFit="1" customWidth="1"/>
    <col min="15" max="15" width="9.85546875" style="1" customWidth="1"/>
    <col min="16" max="16" width="10.140625" style="1" customWidth="1"/>
    <col min="17" max="17" width="11.28515625" style="1" bestFit="1" customWidth="1"/>
    <col min="18" max="18" width="12" style="1" bestFit="1" customWidth="1"/>
    <col min="19" max="19" width="9.85546875" style="1" bestFit="1" customWidth="1"/>
    <col min="20" max="20" width="9.140625" style="1"/>
    <col min="21" max="21" width="9.85546875" style="1" bestFit="1" customWidth="1"/>
    <col min="22" max="16384" width="9.140625" style="1"/>
  </cols>
  <sheetData>
    <row r="1" spans="1:19" ht="14.25">
      <c r="A1" s="14" t="s">
        <v>96</v>
      </c>
      <c r="B1" s="14" t="s">
        <v>228</v>
      </c>
      <c r="C1" s="14"/>
      <c r="D1" s="14"/>
      <c r="E1" s="14"/>
      <c r="F1" s="14"/>
      <c r="G1" s="14"/>
      <c r="H1" s="14"/>
      <c r="I1" s="14"/>
      <c r="J1" s="14"/>
      <c r="K1" s="14"/>
      <c r="L1" s="14"/>
      <c r="M1" s="14"/>
      <c r="N1" s="14"/>
      <c r="O1" s="14"/>
    </row>
    <row r="2" spans="1:19">
      <c r="A2" s="16"/>
      <c r="B2" s="16"/>
      <c r="C2" s="16"/>
      <c r="D2" s="16"/>
      <c r="E2" s="16"/>
      <c r="F2" s="16"/>
      <c r="G2" s="16"/>
      <c r="H2" s="16"/>
      <c r="I2" s="14"/>
      <c r="J2" s="14"/>
      <c r="K2" s="14"/>
      <c r="L2" s="14"/>
      <c r="M2" s="14"/>
      <c r="N2" s="16"/>
      <c r="O2" s="14"/>
    </row>
    <row r="3" spans="1:19" s="10" customFormat="1">
      <c r="A3" s="204"/>
      <c r="B3" s="281">
        <v>2000</v>
      </c>
      <c r="C3" s="281">
        <v>2001</v>
      </c>
      <c r="D3" s="281">
        <v>2002</v>
      </c>
      <c r="E3" s="281">
        <v>2003</v>
      </c>
      <c r="F3" s="281">
        <v>2004</v>
      </c>
      <c r="G3" s="281">
        <v>2005</v>
      </c>
      <c r="H3" s="281">
        <v>2006</v>
      </c>
      <c r="I3" s="281">
        <v>2007</v>
      </c>
      <c r="J3" s="281">
        <v>2008</v>
      </c>
      <c r="K3" s="281">
        <v>2009</v>
      </c>
      <c r="L3" s="281">
        <v>2010</v>
      </c>
      <c r="M3" s="281">
        <v>2011</v>
      </c>
      <c r="N3" s="281">
        <v>2012</v>
      </c>
      <c r="O3" s="281">
        <v>2013</v>
      </c>
      <c r="P3" s="172">
        <v>2014</v>
      </c>
      <c r="Q3" s="172">
        <v>2015</v>
      </c>
      <c r="R3" s="172">
        <v>2016</v>
      </c>
      <c r="S3" s="173">
        <v>2017</v>
      </c>
    </row>
    <row r="4" spans="1:19">
      <c r="A4" s="161"/>
      <c r="B4" s="829" t="s">
        <v>114</v>
      </c>
      <c r="C4" s="830"/>
      <c r="D4" s="830"/>
      <c r="E4" s="830"/>
      <c r="F4" s="830"/>
      <c r="G4" s="830"/>
      <c r="H4" s="830"/>
      <c r="I4" s="830"/>
      <c r="J4" s="830"/>
      <c r="K4" s="830"/>
      <c r="L4" s="830"/>
      <c r="M4" s="830"/>
      <c r="N4" s="830"/>
      <c r="O4" s="830"/>
      <c r="P4" s="830"/>
      <c r="Q4" s="830"/>
      <c r="R4" s="830"/>
      <c r="S4" s="831"/>
    </row>
    <row r="5" spans="1:19">
      <c r="A5" s="161" t="s">
        <v>48</v>
      </c>
      <c r="B5" s="49">
        <v>7322</v>
      </c>
      <c r="C5" s="49">
        <v>8158</v>
      </c>
      <c r="D5" s="49">
        <v>9763</v>
      </c>
      <c r="E5" s="49">
        <v>11940</v>
      </c>
      <c r="F5" s="49">
        <v>13667</v>
      </c>
      <c r="G5" s="49">
        <v>13743</v>
      </c>
      <c r="H5" s="49">
        <v>13150</v>
      </c>
      <c r="I5" s="49">
        <v>12271</v>
      </c>
      <c r="J5" s="49">
        <v>12169</v>
      </c>
      <c r="K5" s="49">
        <v>11830</v>
      </c>
      <c r="L5" s="49">
        <v>11126</v>
      </c>
      <c r="M5" s="49">
        <v>10858</v>
      </c>
      <c r="N5" s="49">
        <v>13357</v>
      </c>
      <c r="O5" s="49">
        <v>12391</v>
      </c>
      <c r="P5" s="153">
        <v>13391</v>
      </c>
      <c r="Q5" s="153">
        <v>13539</v>
      </c>
      <c r="R5" s="31">
        <v>13707</v>
      </c>
      <c r="S5" s="211">
        <v>13563</v>
      </c>
    </row>
    <row r="6" spans="1:19">
      <c r="A6" s="161" t="s">
        <v>49</v>
      </c>
      <c r="B6" s="49">
        <v>4806</v>
      </c>
      <c r="C6" s="49">
        <v>5643</v>
      </c>
      <c r="D6" s="49">
        <v>6591</v>
      </c>
      <c r="E6" s="49">
        <v>7870</v>
      </c>
      <c r="F6" s="49">
        <v>9723</v>
      </c>
      <c r="G6" s="49">
        <v>12839</v>
      </c>
      <c r="H6" s="49">
        <v>13849</v>
      </c>
      <c r="I6" s="49">
        <v>14999</v>
      </c>
      <c r="J6" s="49">
        <v>15080</v>
      </c>
      <c r="K6" s="49">
        <v>12912</v>
      </c>
      <c r="L6" s="49">
        <v>11993</v>
      </c>
      <c r="M6" s="49">
        <v>10754</v>
      </c>
      <c r="N6" s="49">
        <v>12807</v>
      </c>
      <c r="O6" s="49">
        <v>12319</v>
      </c>
      <c r="P6" s="49">
        <v>12375</v>
      </c>
      <c r="Q6" s="49">
        <v>12796</v>
      </c>
      <c r="R6" s="76">
        <v>12550</v>
      </c>
      <c r="S6" s="211">
        <v>13049</v>
      </c>
    </row>
    <row r="7" spans="1:19">
      <c r="A7" s="161"/>
      <c r="B7" s="829" t="s">
        <v>113</v>
      </c>
      <c r="C7" s="830"/>
      <c r="D7" s="830"/>
      <c r="E7" s="830"/>
      <c r="F7" s="830"/>
      <c r="G7" s="830"/>
      <c r="H7" s="830"/>
      <c r="I7" s="830"/>
      <c r="J7" s="830"/>
      <c r="K7" s="830"/>
      <c r="L7" s="830"/>
      <c r="M7" s="830"/>
      <c r="N7" s="830"/>
      <c r="O7" s="830"/>
      <c r="P7" s="830"/>
      <c r="Q7" s="830"/>
      <c r="R7" s="830"/>
      <c r="S7" s="831"/>
    </row>
    <row r="8" spans="1:19">
      <c r="A8" s="205" t="s">
        <v>107</v>
      </c>
      <c r="B8" s="156">
        <v>92.1</v>
      </c>
      <c r="C8" s="156">
        <v>87.7</v>
      </c>
      <c r="D8" s="156">
        <v>89.4</v>
      </c>
      <c r="E8" s="157">
        <v>88.9</v>
      </c>
      <c r="F8" s="157">
        <v>86.6</v>
      </c>
      <c r="G8" s="157">
        <v>79.400000000000006</v>
      </c>
      <c r="H8" s="157">
        <v>81.599999999999994</v>
      </c>
      <c r="I8" s="157">
        <v>80.2</v>
      </c>
      <c r="J8" s="157">
        <v>80.7</v>
      </c>
      <c r="K8" s="157">
        <v>82.2</v>
      </c>
      <c r="L8" s="157">
        <v>82.3</v>
      </c>
      <c r="M8" s="157">
        <v>83.4</v>
      </c>
      <c r="N8" s="157">
        <v>81.2</v>
      </c>
      <c r="O8" s="157">
        <v>79.099999999999994</v>
      </c>
      <c r="P8" s="2">
        <v>80.7</v>
      </c>
      <c r="Q8" s="69">
        <v>79.2</v>
      </c>
      <c r="R8" s="265">
        <v>84.9</v>
      </c>
      <c r="S8" s="20">
        <v>81.5</v>
      </c>
    </row>
    <row r="9" spans="1:19">
      <c r="A9" s="205" t="s">
        <v>108</v>
      </c>
      <c r="B9" s="156">
        <v>3.5</v>
      </c>
      <c r="C9" s="156">
        <v>7.3</v>
      </c>
      <c r="D9" s="156">
        <v>5.0999999999999996</v>
      </c>
      <c r="E9" s="157">
        <v>7.5</v>
      </c>
      <c r="F9" s="157">
        <v>10.199999999999999</v>
      </c>
      <c r="G9" s="157">
        <v>17.7</v>
      </c>
      <c r="H9" s="157">
        <v>14.6</v>
      </c>
      <c r="I9" s="157">
        <v>16.3</v>
      </c>
      <c r="J9" s="157">
        <v>16.3</v>
      </c>
      <c r="K9" s="157">
        <v>15.2</v>
      </c>
      <c r="L9" s="157">
        <v>15.7</v>
      </c>
      <c r="M9" s="157">
        <v>14.3</v>
      </c>
      <c r="N9" s="157">
        <v>16.5</v>
      </c>
      <c r="O9" s="157">
        <v>18.2</v>
      </c>
      <c r="P9" s="69">
        <v>16.3</v>
      </c>
      <c r="Q9" s="69">
        <v>17.8</v>
      </c>
      <c r="R9" s="265">
        <v>11.8</v>
      </c>
      <c r="S9" s="367">
        <v>15.5</v>
      </c>
    </row>
    <row r="10" spans="1:19" ht="14.25">
      <c r="A10" s="205" t="s">
        <v>208</v>
      </c>
      <c r="B10" s="156">
        <v>4.3</v>
      </c>
      <c r="C10" s="156">
        <v>5</v>
      </c>
      <c r="D10" s="156">
        <v>5.4999999999999991</v>
      </c>
      <c r="E10" s="157">
        <v>3.6</v>
      </c>
      <c r="F10" s="157">
        <v>3.3000000000000003</v>
      </c>
      <c r="G10" s="157">
        <v>2.9</v>
      </c>
      <c r="H10" s="157">
        <v>3.8</v>
      </c>
      <c r="I10" s="157">
        <v>3.4000000000000004</v>
      </c>
      <c r="J10" s="157">
        <v>3</v>
      </c>
      <c r="K10" s="157">
        <v>2.7</v>
      </c>
      <c r="L10" s="157">
        <v>2</v>
      </c>
      <c r="M10" s="157">
        <v>2.2999999999999998</v>
      </c>
      <c r="N10" s="157">
        <v>2.2999999999999998</v>
      </c>
      <c r="O10" s="157">
        <v>2.7</v>
      </c>
      <c r="P10" s="69">
        <f>100-P8-P9</f>
        <v>2.9999999999999964</v>
      </c>
      <c r="Q10" s="69">
        <f>100-Q8-Q9</f>
        <v>2.9999999999999964</v>
      </c>
      <c r="R10" s="265">
        <v>3.3</v>
      </c>
      <c r="S10" s="684">
        <f>100-S8-S9</f>
        <v>3</v>
      </c>
    </row>
    <row r="11" spans="1:19">
      <c r="A11" s="161"/>
      <c r="B11" s="832" t="s">
        <v>115</v>
      </c>
      <c r="C11" s="833"/>
      <c r="D11" s="833"/>
      <c r="E11" s="833"/>
      <c r="F11" s="833"/>
      <c r="G11" s="833"/>
      <c r="H11" s="833"/>
      <c r="I11" s="833"/>
      <c r="J11" s="833"/>
      <c r="K11" s="833"/>
      <c r="L11" s="833"/>
      <c r="M11" s="833"/>
      <c r="N11" s="833"/>
      <c r="O11" s="833"/>
      <c r="P11" s="833"/>
      <c r="Q11" s="833"/>
      <c r="R11" s="833"/>
      <c r="S11" s="834"/>
    </row>
    <row r="12" spans="1:19" ht="15.75">
      <c r="A12" s="161" t="s">
        <v>229</v>
      </c>
      <c r="B12" s="465">
        <v>6443402</v>
      </c>
      <c r="C12" s="73">
        <v>7765223</v>
      </c>
      <c r="D12" s="73">
        <v>11105304</v>
      </c>
      <c r="E12" s="73">
        <v>14055599</v>
      </c>
      <c r="F12" s="767">
        <v>23939974</v>
      </c>
      <c r="G12" s="73">
        <v>22698492</v>
      </c>
      <c r="H12" s="73">
        <v>19414022</v>
      </c>
      <c r="I12" s="73">
        <v>18968133</v>
      </c>
      <c r="J12" s="73">
        <v>16813096</v>
      </c>
      <c r="K12" s="73">
        <v>16760437.220000001</v>
      </c>
      <c r="L12" s="73">
        <v>20618912</v>
      </c>
      <c r="M12" s="73">
        <v>19794316</v>
      </c>
      <c r="N12" s="73">
        <v>34468878</v>
      </c>
      <c r="O12" s="73">
        <v>19437853</v>
      </c>
      <c r="P12" s="140">
        <v>26848194</v>
      </c>
      <c r="Q12" s="140">
        <v>36556661</v>
      </c>
      <c r="R12" s="140">
        <v>36826254</v>
      </c>
      <c r="S12" s="539">
        <v>39140608.390000001</v>
      </c>
    </row>
    <row r="13" spans="1:19">
      <c r="A13" s="206" t="s">
        <v>158</v>
      </c>
      <c r="B13" s="76">
        <v>880.00573613766733</v>
      </c>
      <c r="C13" s="76">
        <v>951.85376317724933</v>
      </c>
      <c r="D13" s="76">
        <v>1137.4888866127214</v>
      </c>
      <c r="E13" s="76">
        <v>1177.1858458961474</v>
      </c>
      <c r="F13" s="76">
        <v>1751.6626911538742</v>
      </c>
      <c r="G13" s="76">
        <v>1651.640253219821</v>
      </c>
      <c r="H13" s="76">
        <v>1476.3514828897339</v>
      </c>
      <c r="I13" s="76">
        <v>1545.7691304702143</v>
      </c>
      <c r="J13" s="76">
        <v>1381.6333305941325</v>
      </c>
      <c r="K13" s="76">
        <v>1416.7740676246831</v>
      </c>
      <c r="L13" s="130">
        <v>1853.4066789502067</v>
      </c>
      <c r="M13" s="76">
        <v>1823</v>
      </c>
      <c r="N13" s="76">
        <v>2581</v>
      </c>
      <c r="O13" s="76">
        <v>1569</v>
      </c>
      <c r="P13" s="130">
        <v>2005</v>
      </c>
      <c r="Q13" s="526">
        <v>2700</v>
      </c>
      <c r="R13" s="150">
        <v>2687</v>
      </c>
      <c r="S13" s="725">
        <v>2886</v>
      </c>
    </row>
    <row r="14" spans="1:19">
      <c r="A14" s="17"/>
      <c r="B14" s="49"/>
      <c r="C14" s="49"/>
      <c r="D14" s="49"/>
      <c r="E14" s="49"/>
      <c r="F14" s="49"/>
      <c r="G14" s="49"/>
      <c r="H14" s="49"/>
      <c r="I14" s="49"/>
      <c r="J14" s="49"/>
      <c r="K14" s="49"/>
      <c r="L14" s="31"/>
      <c r="M14" s="49"/>
      <c r="N14" s="49"/>
      <c r="O14" s="49"/>
    </row>
    <row r="15" spans="1:19" ht="12.75" customHeight="1">
      <c r="A15" s="159" t="s">
        <v>159</v>
      </c>
      <c r="B15" s="835" t="s">
        <v>206</v>
      </c>
      <c r="C15" s="835"/>
      <c r="D15" s="835"/>
      <c r="E15" s="835"/>
      <c r="F15" s="835"/>
      <c r="G15" s="835"/>
      <c r="H15" s="835"/>
      <c r="I15" s="835"/>
      <c r="J15" s="835"/>
      <c r="K15" s="835"/>
      <c r="L15" s="835"/>
      <c r="M15" s="835"/>
      <c r="N15" s="835"/>
      <c r="O15" s="835"/>
      <c r="P15" s="835"/>
    </row>
    <row r="16" spans="1:19" ht="27" customHeight="1">
      <c r="A16" s="159" t="s">
        <v>160</v>
      </c>
      <c r="B16" s="835" t="s">
        <v>242</v>
      </c>
      <c r="C16" s="835"/>
      <c r="D16" s="835"/>
      <c r="E16" s="835"/>
      <c r="F16" s="835"/>
      <c r="G16" s="835"/>
      <c r="H16" s="835"/>
      <c r="I16" s="835"/>
      <c r="J16" s="835"/>
      <c r="K16" s="835"/>
      <c r="L16" s="835"/>
      <c r="M16" s="835"/>
      <c r="N16" s="835"/>
      <c r="O16" s="835"/>
      <c r="P16" s="835"/>
    </row>
    <row r="17" spans="1:48" ht="28.5" customHeight="1">
      <c r="A17" s="159" t="s">
        <v>161</v>
      </c>
      <c r="B17" s="835" t="s">
        <v>188</v>
      </c>
      <c r="C17" s="835"/>
      <c r="D17" s="835"/>
      <c r="E17" s="835"/>
      <c r="F17" s="835"/>
      <c r="G17" s="835"/>
      <c r="H17" s="835"/>
      <c r="I17" s="835"/>
      <c r="J17" s="835"/>
      <c r="K17" s="835"/>
      <c r="L17" s="835"/>
      <c r="M17" s="835"/>
      <c r="N17" s="835"/>
      <c r="O17" s="835"/>
      <c r="P17" s="835"/>
    </row>
    <row r="18" spans="1:48">
      <c r="A18" s="168" t="s">
        <v>333</v>
      </c>
      <c r="B18" s="78"/>
      <c r="C18" s="78"/>
      <c r="D18" s="78"/>
      <c r="E18" s="78"/>
      <c r="F18" s="78"/>
      <c r="G18" s="78"/>
      <c r="H18" s="78"/>
      <c r="I18" s="78"/>
      <c r="J18" s="78"/>
      <c r="K18" s="78"/>
      <c r="L18" s="78"/>
      <c r="M18" s="78"/>
      <c r="N18" s="78"/>
      <c r="O18" s="78"/>
      <c r="P18" s="78"/>
      <c r="Q18" s="78"/>
      <c r="R18" s="78"/>
      <c r="S18" s="78"/>
      <c r="T18" s="265"/>
    </row>
    <row r="19" spans="1:48">
      <c r="B19" s="68"/>
      <c r="C19" s="68"/>
      <c r="D19" s="68"/>
      <c r="E19" s="68"/>
      <c r="F19" s="68"/>
      <c r="G19" s="68"/>
      <c r="H19" s="68"/>
      <c r="I19" s="68"/>
      <c r="J19" s="68"/>
      <c r="K19" s="68"/>
      <c r="L19" s="68"/>
      <c r="M19" s="68"/>
      <c r="N19" s="68"/>
      <c r="O19" s="68"/>
      <c r="P19" s="68"/>
      <c r="Q19" s="68"/>
      <c r="R19" s="68"/>
      <c r="S19" s="2"/>
      <c r="T19" s="265"/>
      <c r="U19" s="265"/>
      <c r="V19" s="265"/>
    </row>
    <row r="20" spans="1:48">
      <c r="B20" s="69"/>
      <c r="C20" s="69"/>
      <c r="D20" s="69"/>
      <c r="E20" s="69"/>
      <c r="F20" s="69"/>
      <c r="G20" s="69"/>
      <c r="H20" s="69"/>
      <c r="I20" s="69"/>
      <c r="J20" s="210"/>
      <c r="K20" s="210"/>
      <c r="L20" s="210"/>
      <c r="M20" s="210"/>
      <c r="N20" s="210"/>
      <c r="O20" s="210"/>
      <c r="P20" s="210"/>
      <c r="Q20" s="210"/>
      <c r="R20" s="210"/>
      <c r="S20" s="210"/>
      <c r="T20" s="2"/>
      <c r="U20" s="265"/>
      <c r="V20" s="265"/>
    </row>
    <row r="21" spans="1:48">
      <c r="B21" s="69"/>
      <c r="C21" s="69"/>
      <c r="D21" s="69"/>
      <c r="E21" s="69"/>
      <c r="F21" s="69"/>
      <c r="G21" s="69"/>
      <c r="H21" s="69"/>
      <c r="I21" s="438"/>
      <c r="J21" s="49"/>
      <c r="K21" s="49"/>
      <c r="L21" s="49"/>
      <c r="M21" s="31"/>
      <c r="N21" s="49"/>
      <c r="O21" s="49"/>
      <c r="P21" s="49"/>
      <c r="Q21" s="31"/>
      <c r="R21" s="478"/>
      <c r="S21" s="149"/>
      <c r="T21" s="2"/>
      <c r="U21" s="265"/>
      <c r="V21" s="265"/>
    </row>
    <row r="22" spans="1:48">
      <c r="A22" s="267"/>
      <c r="B22" s="210"/>
      <c r="C22" s="210"/>
      <c r="D22" s="210"/>
      <c r="E22" s="210"/>
      <c r="F22" s="210"/>
      <c r="G22" s="210"/>
      <c r="H22" s="210"/>
      <c r="I22" s="210"/>
      <c r="J22" s="210"/>
      <c r="K22" s="210"/>
      <c r="L22" s="538"/>
      <c r="M22" s="538"/>
      <c r="N22" s="538"/>
      <c r="O22" s="538"/>
      <c r="P22" s="538"/>
      <c r="Q22" s="538"/>
      <c r="R22" s="538"/>
      <c r="S22" s="2"/>
      <c r="T22" s="2"/>
      <c r="U22" s="265"/>
      <c r="V22" s="265"/>
    </row>
    <row r="23" spans="1:48">
      <c r="A23" s="2"/>
      <c r="B23" s="2"/>
      <c r="C23" s="2"/>
      <c r="D23" s="2"/>
      <c r="E23" s="2"/>
      <c r="F23" s="2"/>
      <c r="G23" s="2"/>
      <c r="H23" s="2"/>
      <c r="I23" s="2"/>
      <c r="J23" s="2"/>
      <c r="K23" s="2"/>
      <c r="L23" s="538"/>
      <c r="M23" s="538"/>
      <c r="N23" s="538"/>
      <c r="O23" s="538"/>
      <c r="P23" s="538"/>
      <c r="Q23" s="538"/>
      <c r="R23" s="538"/>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1:48">
      <c r="A24" s="580"/>
      <c r="B24" s="580"/>
      <c r="C24" s="580"/>
      <c r="D24" s="580"/>
      <c r="E24" s="580"/>
      <c r="F24" s="580"/>
      <c r="G24" s="580"/>
      <c r="H24" s="580"/>
      <c r="I24" s="580"/>
      <c r="J24" s="580"/>
      <c r="K24" s="580"/>
      <c r="L24" s="580"/>
      <c r="M24" s="580"/>
      <c r="N24" s="580"/>
      <c r="O24" s="580"/>
      <c r="P24" s="580"/>
      <c r="Q24" s="580"/>
      <c r="R24" s="580"/>
      <c r="S24" s="580"/>
      <c r="T24" s="580"/>
      <c r="U24" s="580"/>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48">
      <c r="A25" s="818"/>
      <c r="B25" s="828"/>
      <c r="C25" s="818"/>
      <c r="D25" s="818"/>
      <c r="E25" s="818"/>
      <c r="F25" s="828"/>
      <c r="G25" s="818"/>
      <c r="H25" s="818"/>
      <c r="I25" s="818"/>
      <c r="J25" s="828"/>
      <c r="K25" s="818"/>
      <c r="L25" s="818"/>
      <c r="M25" s="818"/>
      <c r="N25" s="828"/>
      <c r="O25" s="818"/>
      <c r="P25" s="818"/>
      <c r="Q25" s="818"/>
      <c r="R25" s="828"/>
      <c r="S25" s="818"/>
      <c r="T25" s="818"/>
      <c r="U25" s="818"/>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48">
      <c r="A26" s="818"/>
      <c r="B26" s="685"/>
      <c r="C26" s="685"/>
      <c r="D26" s="685"/>
      <c r="E26" s="686"/>
      <c r="F26" s="685"/>
      <c r="G26" s="685"/>
      <c r="H26" s="685"/>
      <c r="I26" s="686"/>
      <c r="J26" s="685"/>
      <c r="K26" s="685"/>
      <c r="L26" s="685"/>
      <c r="M26" s="686"/>
      <c r="N26" s="685"/>
      <c r="O26" s="685"/>
      <c r="P26" s="685"/>
      <c r="Q26" s="686"/>
      <c r="R26" s="685"/>
      <c r="S26" s="685"/>
      <c r="T26" s="685"/>
      <c r="U26" s="686"/>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1:48">
      <c r="A27" s="685"/>
      <c r="B27" s="687"/>
      <c r="C27" s="687"/>
      <c r="D27" s="687"/>
      <c r="E27" s="580"/>
      <c r="F27" s="687"/>
      <c r="G27" s="687"/>
      <c r="H27" s="687"/>
      <c r="I27" s="580"/>
      <c r="J27" s="687"/>
      <c r="K27" s="687"/>
      <c r="L27" s="687"/>
      <c r="M27" s="580"/>
      <c r="N27" s="687"/>
      <c r="O27" s="687"/>
      <c r="P27" s="687"/>
      <c r="Q27" s="580"/>
      <c r="R27" s="687"/>
      <c r="S27" s="687"/>
      <c r="T27" s="687"/>
      <c r="U27" s="580"/>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1:48">
      <c r="A28" s="685"/>
      <c r="B28" s="687"/>
      <c r="C28" s="687"/>
      <c r="D28" s="687"/>
      <c r="E28" s="538"/>
      <c r="F28" s="687"/>
      <c r="G28" s="687"/>
      <c r="H28" s="687"/>
      <c r="I28" s="538"/>
      <c r="J28" s="687"/>
      <c r="K28" s="687"/>
      <c r="L28" s="687"/>
      <c r="M28" s="538"/>
      <c r="N28" s="687"/>
      <c r="O28" s="687"/>
      <c r="P28" s="687"/>
      <c r="Q28" s="538"/>
      <c r="R28" s="687"/>
      <c r="S28" s="687"/>
      <c r="T28" s="687"/>
      <c r="U28" s="538"/>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1:48">
      <c r="A29" s="685"/>
      <c r="B29" s="688"/>
      <c r="C29" s="688"/>
      <c r="D29" s="688"/>
      <c r="E29" s="689"/>
      <c r="F29" s="688"/>
      <c r="G29" s="688"/>
      <c r="H29" s="688"/>
      <c r="I29" s="689"/>
      <c r="J29" s="688"/>
      <c r="K29" s="688"/>
      <c r="L29" s="688"/>
      <c r="M29" s="689"/>
      <c r="N29" s="688"/>
      <c r="O29" s="688"/>
      <c r="P29" s="688"/>
      <c r="Q29" s="689"/>
      <c r="R29" s="688"/>
      <c r="S29" s="688"/>
      <c r="T29" s="688"/>
      <c r="U29" s="689"/>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c r="A30" s="690"/>
      <c r="B30" s="580"/>
      <c r="C30" s="580"/>
      <c r="D30" s="580"/>
      <c r="E30" s="580"/>
      <c r="F30" s="580"/>
      <c r="G30" s="580"/>
      <c r="H30" s="580"/>
      <c r="I30" s="580"/>
      <c r="J30" s="580"/>
      <c r="K30" s="580"/>
      <c r="L30" s="580"/>
      <c r="M30" s="580"/>
      <c r="N30" s="580"/>
      <c r="O30" s="580"/>
      <c r="P30" s="580"/>
      <c r="Q30" s="580"/>
      <c r="R30" s="580"/>
      <c r="S30" s="580"/>
      <c r="T30" s="580"/>
      <c r="U30" s="580"/>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c r="A31" s="685"/>
      <c r="B31" s="687"/>
      <c r="C31" s="687"/>
      <c r="D31" s="687"/>
      <c r="E31" s="538"/>
      <c r="F31" s="687"/>
      <c r="G31" s="687"/>
      <c r="H31" s="687"/>
      <c r="I31" s="538"/>
      <c r="J31" s="687"/>
      <c r="K31" s="687"/>
      <c r="L31" s="687"/>
      <c r="M31" s="538"/>
      <c r="N31" s="687"/>
      <c r="O31" s="687"/>
      <c r="P31" s="687"/>
      <c r="Q31" s="538"/>
      <c r="R31" s="687"/>
      <c r="S31" s="687"/>
      <c r="T31" s="687"/>
      <c r="U31" s="538"/>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c r="A32" s="685"/>
      <c r="B32" s="687"/>
      <c r="C32" s="687"/>
      <c r="D32" s="687"/>
      <c r="E32" s="538"/>
      <c r="F32" s="687"/>
      <c r="G32" s="687"/>
      <c r="H32" s="687"/>
      <c r="I32" s="538"/>
      <c r="J32" s="687"/>
      <c r="K32" s="687"/>
      <c r="L32" s="687"/>
      <c r="M32" s="538"/>
      <c r="N32" s="687"/>
      <c r="O32" s="687"/>
      <c r="P32" s="687"/>
      <c r="Q32" s="538"/>
      <c r="R32" s="687"/>
      <c r="S32" s="687"/>
      <c r="T32" s="687"/>
      <c r="U32" s="538"/>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c r="A33" s="685"/>
      <c r="B33" s="687"/>
      <c r="C33" s="687"/>
      <c r="D33" s="687"/>
      <c r="E33" s="538"/>
      <c r="F33" s="687"/>
      <c r="G33" s="687"/>
      <c r="H33" s="687"/>
      <c r="I33" s="538"/>
      <c r="J33" s="687"/>
      <c r="K33" s="687"/>
      <c r="L33" s="687"/>
      <c r="M33" s="538"/>
      <c r="N33" s="687"/>
      <c r="O33" s="687"/>
      <c r="P33" s="687"/>
      <c r="Q33" s="538"/>
      <c r="R33" s="687"/>
      <c r="S33" s="687"/>
      <c r="T33" s="687"/>
      <c r="U33" s="538"/>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1:48">
      <c r="A34" s="685"/>
      <c r="B34" s="687"/>
      <c r="C34" s="687"/>
      <c r="D34" s="687"/>
      <c r="E34" s="538"/>
      <c r="F34" s="687"/>
      <c r="G34" s="687"/>
      <c r="H34" s="687"/>
      <c r="I34" s="538"/>
      <c r="J34" s="687"/>
      <c r="K34" s="687"/>
      <c r="L34" s="687"/>
      <c r="M34" s="538"/>
      <c r="N34" s="687"/>
      <c r="O34" s="687"/>
      <c r="P34" s="687"/>
      <c r="Q34" s="538"/>
      <c r="R34" s="687"/>
      <c r="S34" s="687"/>
      <c r="T34" s="687"/>
      <c r="U34" s="538"/>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c r="A35" s="685"/>
      <c r="B35" s="687"/>
      <c r="C35" s="687"/>
      <c r="D35" s="687"/>
      <c r="E35" s="538"/>
      <c r="F35" s="687"/>
      <c r="G35" s="687"/>
      <c r="H35" s="687"/>
      <c r="I35" s="538"/>
      <c r="J35" s="687"/>
      <c r="K35" s="687"/>
      <c r="L35" s="687"/>
      <c r="M35" s="538"/>
      <c r="N35" s="687"/>
      <c r="O35" s="687"/>
      <c r="P35" s="687"/>
      <c r="Q35" s="538"/>
      <c r="R35" s="687"/>
      <c r="S35" s="687"/>
      <c r="T35" s="687"/>
      <c r="U35" s="538"/>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c r="A36" s="685"/>
      <c r="B36" s="687"/>
      <c r="C36" s="687"/>
      <c r="D36" s="687"/>
      <c r="E36" s="538"/>
      <c r="F36" s="687"/>
      <c r="G36" s="687"/>
      <c r="H36" s="687"/>
      <c r="I36" s="538"/>
      <c r="J36" s="687"/>
      <c r="K36" s="687"/>
      <c r="L36" s="687"/>
      <c r="M36" s="538"/>
      <c r="N36" s="687"/>
      <c r="O36" s="687"/>
      <c r="P36" s="687"/>
      <c r="Q36" s="538"/>
      <c r="R36" s="687"/>
      <c r="S36" s="687"/>
      <c r="T36" s="687"/>
      <c r="U36" s="538"/>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c r="A37" s="685"/>
      <c r="B37" s="687"/>
      <c r="C37" s="687"/>
      <c r="D37" s="687"/>
      <c r="E37" s="538"/>
      <c r="F37" s="687"/>
      <c r="G37" s="687"/>
      <c r="H37" s="687"/>
      <c r="I37" s="538"/>
      <c r="J37" s="687"/>
      <c r="K37" s="687"/>
      <c r="L37" s="687"/>
      <c r="M37" s="538"/>
      <c r="N37" s="687"/>
      <c r="O37" s="687"/>
      <c r="P37" s="687"/>
      <c r="Q37" s="538"/>
      <c r="R37" s="687"/>
      <c r="S37" s="687"/>
      <c r="T37" s="687"/>
      <c r="U37" s="538"/>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c r="A38" s="685"/>
      <c r="B38" s="687"/>
      <c r="C38" s="687"/>
      <c r="D38" s="687"/>
      <c r="E38" s="538"/>
      <c r="F38" s="687"/>
      <c r="G38" s="687"/>
      <c r="H38" s="687"/>
      <c r="I38" s="538"/>
      <c r="J38" s="687"/>
      <c r="K38" s="687"/>
      <c r="L38" s="687"/>
      <c r="M38" s="538"/>
      <c r="N38" s="687"/>
      <c r="O38" s="687"/>
      <c r="P38" s="687"/>
      <c r="Q38" s="538"/>
      <c r="R38" s="687"/>
      <c r="S38" s="687"/>
      <c r="T38" s="687"/>
      <c r="U38" s="538"/>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48">
      <c r="A39" s="685"/>
      <c r="B39" s="687"/>
      <c r="C39" s="687"/>
      <c r="D39" s="687"/>
      <c r="E39" s="538"/>
      <c r="F39" s="687"/>
      <c r="G39" s="687"/>
      <c r="H39" s="687"/>
      <c r="I39" s="538"/>
      <c r="J39" s="687"/>
      <c r="K39" s="687"/>
      <c r="L39" s="687"/>
      <c r="M39" s="538"/>
      <c r="N39" s="687"/>
      <c r="O39" s="687"/>
      <c r="P39" s="687"/>
      <c r="Q39" s="538"/>
      <c r="R39" s="687"/>
      <c r="S39" s="687"/>
      <c r="T39" s="687"/>
      <c r="U39" s="538"/>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1:48">
      <c r="A40" s="685"/>
      <c r="B40" s="687"/>
      <c r="C40" s="687"/>
      <c r="D40" s="687"/>
      <c r="E40" s="538"/>
      <c r="F40" s="687"/>
      <c r="G40" s="687"/>
      <c r="H40" s="687"/>
      <c r="I40" s="538"/>
      <c r="J40" s="687"/>
      <c r="K40" s="687"/>
      <c r="L40" s="687"/>
      <c r="M40" s="538"/>
      <c r="N40" s="687"/>
      <c r="O40" s="687"/>
      <c r="P40" s="687"/>
      <c r="Q40" s="538"/>
      <c r="R40" s="687"/>
      <c r="S40" s="687"/>
      <c r="T40" s="687"/>
      <c r="U40" s="538"/>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1:48">
      <c r="A41" s="690"/>
      <c r="B41" s="580"/>
      <c r="C41" s="580"/>
      <c r="D41" s="580"/>
      <c r="E41" s="580"/>
      <c r="F41" s="580"/>
      <c r="G41" s="580"/>
      <c r="H41" s="580"/>
      <c r="I41" s="580"/>
      <c r="J41" s="580"/>
      <c r="K41" s="580"/>
      <c r="L41" s="580"/>
      <c r="M41" s="580"/>
      <c r="N41" s="580"/>
      <c r="O41" s="580"/>
      <c r="P41" s="580"/>
      <c r="Q41" s="580"/>
      <c r="R41" s="580"/>
      <c r="S41" s="580"/>
      <c r="T41" s="580"/>
      <c r="U41" s="580"/>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row r="42" spans="1:48">
      <c r="A42" s="685"/>
      <c r="B42" s="687"/>
      <c r="C42" s="687"/>
      <c r="D42" s="687"/>
      <c r="E42" s="580"/>
      <c r="F42" s="687"/>
      <c r="G42" s="687"/>
      <c r="H42" s="687"/>
      <c r="I42" s="580"/>
      <c r="J42" s="687"/>
      <c r="K42" s="687"/>
      <c r="L42" s="687"/>
      <c r="M42" s="580"/>
      <c r="N42" s="687"/>
      <c r="O42" s="687"/>
      <c r="P42" s="687"/>
      <c r="Q42" s="580"/>
      <c r="R42" s="687"/>
      <c r="S42" s="687"/>
      <c r="T42" s="687"/>
      <c r="U42" s="580"/>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1:48">
      <c r="A43" s="691"/>
      <c r="B43" s="580"/>
      <c r="C43" s="580"/>
      <c r="D43" s="580"/>
      <c r="E43" s="580"/>
      <c r="F43" s="580"/>
      <c r="G43" s="580"/>
      <c r="H43" s="580"/>
      <c r="I43" s="580"/>
      <c r="J43" s="580"/>
      <c r="K43" s="580"/>
      <c r="L43" s="580"/>
      <c r="M43" s="580"/>
      <c r="N43" s="580"/>
      <c r="O43" s="580"/>
      <c r="P43" s="580"/>
      <c r="Q43" s="580"/>
      <c r="R43" s="580"/>
      <c r="S43" s="580"/>
      <c r="T43" s="580"/>
      <c r="U43" s="580"/>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row>
    <row r="44" spans="1:48">
      <c r="A44" s="820"/>
      <c r="B44" s="818"/>
      <c r="C44" s="818"/>
      <c r="D44" s="818"/>
      <c r="E44" s="818"/>
      <c r="F44" s="818"/>
      <c r="G44" s="818"/>
      <c r="H44" s="818"/>
      <c r="I44" s="818"/>
      <c r="J44" s="818"/>
      <c r="K44" s="818"/>
      <c r="L44" s="818"/>
      <c r="M44" s="818"/>
      <c r="N44" s="818"/>
      <c r="O44" s="821"/>
      <c r="P44" s="818"/>
      <c r="Q44" s="818"/>
      <c r="R44" s="818"/>
      <c r="S44" s="818"/>
      <c r="T44" s="818"/>
      <c r="U44" s="818"/>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sheetData>
  <mergeCells count="14">
    <mergeCell ref="R25:U25"/>
    <mergeCell ref="A44:N44"/>
    <mergeCell ref="O44:U44"/>
    <mergeCell ref="B4:S4"/>
    <mergeCell ref="B7:S7"/>
    <mergeCell ref="B11:S11"/>
    <mergeCell ref="A25:A26"/>
    <mergeCell ref="B25:E25"/>
    <mergeCell ref="F25:I25"/>
    <mergeCell ref="J25:M25"/>
    <mergeCell ref="N25:Q25"/>
    <mergeCell ref="B17:P17"/>
    <mergeCell ref="B16:P16"/>
    <mergeCell ref="B15:P1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X44"/>
  <sheetViews>
    <sheetView workbookViewId="0"/>
  </sheetViews>
  <sheetFormatPr defaultRowHeight="12.75" customHeight="1"/>
  <cols>
    <col min="1" max="1" width="43.5703125" style="1" bestFit="1" customWidth="1"/>
    <col min="2" max="8" width="8.85546875" style="1" customWidth="1"/>
    <col min="9" max="15" width="10.140625" style="1" bestFit="1" customWidth="1"/>
    <col min="16" max="16" width="10.28515625" style="1" bestFit="1" customWidth="1"/>
    <col min="17" max="17" width="10.140625" style="1" bestFit="1" customWidth="1"/>
    <col min="18" max="18" width="11.28515625" style="1" customWidth="1"/>
    <col min="19" max="20" width="11.28515625" style="1" bestFit="1" customWidth="1"/>
    <col min="21" max="21" width="9.140625" style="1"/>
    <col min="22" max="22" width="10.28515625" style="1" customWidth="1"/>
    <col min="23" max="16384" width="9.140625" style="1"/>
  </cols>
  <sheetData>
    <row r="1" spans="1:20" ht="12.75" customHeight="1">
      <c r="A1" s="14" t="s">
        <v>123</v>
      </c>
      <c r="B1" s="14" t="s">
        <v>230</v>
      </c>
      <c r="C1" s="14"/>
      <c r="D1" s="160"/>
      <c r="E1" s="160"/>
      <c r="F1" s="160"/>
      <c r="G1" s="160"/>
      <c r="H1" s="160"/>
      <c r="I1" s="160"/>
      <c r="J1" s="160"/>
      <c r="K1" s="160"/>
      <c r="L1" s="160"/>
      <c r="M1" s="160"/>
      <c r="N1" s="15"/>
      <c r="O1" s="14"/>
      <c r="P1" s="14"/>
    </row>
    <row r="2" spans="1:20" ht="12.75" customHeight="1">
      <c r="A2" s="16"/>
      <c r="B2" s="16"/>
      <c r="C2" s="16"/>
      <c r="D2" s="160"/>
      <c r="E2" s="160"/>
      <c r="F2" s="160"/>
      <c r="G2" s="160"/>
      <c r="H2" s="160"/>
      <c r="I2" s="160"/>
      <c r="J2" s="160"/>
      <c r="K2" s="160"/>
      <c r="L2" s="160"/>
      <c r="M2" s="160"/>
      <c r="N2" s="15"/>
      <c r="O2" s="14"/>
      <c r="P2" s="14"/>
    </row>
    <row r="3" spans="1:20" s="10" customFormat="1" ht="12.75" customHeight="1">
      <c r="A3" s="204"/>
      <c r="B3" s="176">
        <v>1999</v>
      </c>
      <c r="C3" s="176">
        <v>2000</v>
      </c>
      <c r="D3" s="176">
        <v>2001</v>
      </c>
      <c r="E3" s="176">
        <v>2002</v>
      </c>
      <c r="F3" s="176">
        <v>2003</v>
      </c>
      <c r="G3" s="176">
        <v>2004</v>
      </c>
      <c r="H3" s="176">
        <v>2005</v>
      </c>
      <c r="I3" s="176">
        <v>2006</v>
      </c>
      <c r="J3" s="176">
        <v>2007</v>
      </c>
      <c r="K3" s="176">
        <v>2008</v>
      </c>
      <c r="L3" s="191">
        <v>2009</v>
      </c>
      <c r="M3" s="191">
        <v>2010</v>
      </c>
      <c r="N3" s="191">
        <v>2011</v>
      </c>
      <c r="O3" s="191">
        <v>2012</v>
      </c>
      <c r="P3" s="191">
        <v>2013</v>
      </c>
      <c r="Q3" s="172">
        <v>2014</v>
      </c>
      <c r="R3" s="172">
        <v>2015</v>
      </c>
      <c r="S3" s="172">
        <v>2016</v>
      </c>
      <c r="T3" s="173">
        <v>2017</v>
      </c>
    </row>
    <row r="4" spans="1:20" ht="12.75" customHeight="1">
      <c r="A4" s="161"/>
      <c r="B4" s="836" t="s">
        <v>114</v>
      </c>
      <c r="C4" s="837"/>
      <c r="D4" s="837"/>
      <c r="E4" s="837"/>
      <c r="F4" s="837"/>
      <c r="G4" s="837"/>
      <c r="H4" s="837"/>
      <c r="I4" s="837"/>
      <c r="J4" s="837"/>
      <c r="K4" s="837"/>
      <c r="L4" s="837"/>
      <c r="M4" s="837"/>
      <c r="N4" s="837"/>
      <c r="O4" s="837"/>
      <c r="P4" s="837"/>
      <c r="Q4" s="837"/>
      <c r="R4" s="837"/>
      <c r="S4" s="837"/>
      <c r="T4" s="838"/>
    </row>
    <row r="5" spans="1:20" ht="12.75" customHeight="1">
      <c r="A5" s="161" t="s">
        <v>48</v>
      </c>
      <c r="B5" s="48">
        <v>853</v>
      </c>
      <c r="C5" s="48">
        <v>823</v>
      </c>
      <c r="D5" s="48">
        <v>788</v>
      </c>
      <c r="E5" s="48">
        <v>946</v>
      </c>
      <c r="F5" s="49">
        <v>1218</v>
      </c>
      <c r="G5" s="49">
        <v>1459</v>
      </c>
      <c r="H5" s="49">
        <v>1584</v>
      </c>
      <c r="I5" s="49">
        <v>1755</v>
      </c>
      <c r="J5" s="49">
        <v>1720</v>
      </c>
      <c r="K5" s="49">
        <v>1507</v>
      </c>
      <c r="L5" s="49">
        <v>1306</v>
      </c>
      <c r="M5" s="49">
        <v>1176</v>
      </c>
      <c r="N5" s="49">
        <v>1193</v>
      </c>
      <c r="O5" s="49">
        <v>1295</v>
      </c>
      <c r="P5" s="49">
        <v>1220</v>
      </c>
      <c r="Q5" s="31">
        <v>1205</v>
      </c>
      <c r="R5" s="478">
        <v>1433</v>
      </c>
      <c r="S5" s="478">
        <v>1308</v>
      </c>
      <c r="T5" s="473">
        <v>1688</v>
      </c>
    </row>
    <row r="6" spans="1:20" ht="12.75" customHeight="1">
      <c r="A6" s="161" t="s">
        <v>49</v>
      </c>
      <c r="B6" s="48">
        <v>344</v>
      </c>
      <c r="C6" s="48">
        <v>525</v>
      </c>
      <c r="D6" s="48">
        <v>664</v>
      </c>
      <c r="E6" s="48">
        <v>809</v>
      </c>
      <c r="F6" s="49">
        <v>822</v>
      </c>
      <c r="G6" s="49">
        <v>909</v>
      </c>
      <c r="H6" s="49">
        <v>1039</v>
      </c>
      <c r="I6" s="49">
        <v>1295</v>
      </c>
      <c r="J6" s="49">
        <v>1355</v>
      </c>
      <c r="K6" s="49">
        <v>1238</v>
      </c>
      <c r="L6" s="49">
        <v>1192</v>
      </c>
      <c r="M6" s="49">
        <v>1116</v>
      </c>
      <c r="N6" s="49">
        <v>1108</v>
      </c>
      <c r="O6" s="2">
        <v>955</v>
      </c>
      <c r="P6" s="49">
        <v>1018</v>
      </c>
      <c r="Q6" s="31">
        <v>950</v>
      </c>
      <c r="R6" s="478">
        <v>936</v>
      </c>
      <c r="S6" s="478">
        <v>989</v>
      </c>
      <c r="T6" s="473">
        <v>1033</v>
      </c>
    </row>
    <row r="7" spans="1:20" ht="12.75" customHeight="1">
      <c r="A7" s="162" t="s">
        <v>51</v>
      </c>
      <c r="B7" s="163">
        <v>332</v>
      </c>
      <c r="C7" s="163">
        <v>488</v>
      </c>
      <c r="D7" s="163">
        <v>604</v>
      </c>
      <c r="E7" s="163">
        <v>631</v>
      </c>
      <c r="F7" s="163">
        <v>673</v>
      </c>
      <c r="G7" s="163">
        <v>755</v>
      </c>
      <c r="H7" s="163">
        <v>850</v>
      </c>
      <c r="I7" s="163">
        <v>1137</v>
      </c>
      <c r="J7" s="77">
        <v>1173</v>
      </c>
      <c r="K7" s="77">
        <v>1107</v>
      </c>
      <c r="L7" s="18">
        <v>1092</v>
      </c>
      <c r="M7" s="2">
        <v>1019</v>
      </c>
      <c r="N7" s="2">
        <v>998</v>
      </c>
      <c r="O7" s="2">
        <v>808</v>
      </c>
      <c r="P7" s="2">
        <v>878</v>
      </c>
      <c r="Q7" s="31">
        <v>800</v>
      </c>
      <c r="R7" s="478">
        <v>801</v>
      </c>
      <c r="S7" s="478">
        <v>870</v>
      </c>
      <c r="T7" s="473">
        <v>920</v>
      </c>
    </row>
    <row r="8" spans="1:20" ht="12.75" customHeight="1">
      <c r="A8" s="162" t="s">
        <v>172</v>
      </c>
      <c r="B8" s="207">
        <v>3</v>
      </c>
      <c r="C8" s="207">
        <v>13</v>
      </c>
      <c r="D8" s="207">
        <v>42</v>
      </c>
      <c r="E8" s="207">
        <v>103</v>
      </c>
      <c r="F8" s="207">
        <v>78</v>
      </c>
      <c r="G8" s="207">
        <v>101</v>
      </c>
      <c r="H8" s="207">
        <v>123</v>
      </c>
      <c r="I8" s="207">
        <v>63</v>
      </c>
      <c r="J8" s="207">
        <v>102</v>
      </c>
      <c r="K8" s="207">
        <v>58</v>
      </c>
      <c r="L8" s="207">
        <v>49</v>
      </c>
      <c r="M8" s="207">
        <v>35</v>
      </c>
      <c r="N8" s="207">
        <v>31</v>
      </c>
      <c r="O8" s="164">
        <v>14</v>
      </c>
      <c r="P8" s="2">
        <v>13</v>
      </c>
      <c r="Q8" s="31">
        <v>4</v>
      </c>
      <c r="R8" s="478">
        <v>1</v>
      </c>
      <c r="S8" s="478">
        <v>2</v>
      </c>
      <c r="T8" s="473">
        <v>2</v>
      </c>
    </row>
    <row r="9" spans="1:20" ht="12.75" customHeight="1">
      <c r="A9" s="162" t="s">
        <v>208</v>
      </c>
      <c r="B9" s="163">
        <v>9</v>
      </c>
      <c r="C9" s="163">
        <v>24</v>
      </c>
      <c r="D9" s="163">
        <v>18</v>
      </c>
      <c r="E9" s="163">
        <v>75</v>
      </c>
      <c r="F9" s="163">
        <v>71</v>
      </c>
      <c r="G9" s="163">
        <v>53</v>
      </c>
      <c r="H9" s="163">
        <v>66</v>
      </c>
      <c r="I9" s="163">
        <v>95</v>
      </c>
      <c r="J9" s="77">
        <v>80</v>
      </c>
      <c r="K9" s="148">
        <v>73</v>
      </c>
      <c r="L9" s="18">
        <v>51</v>
      </c>
      <c r="M9" s="2">
        <v>62</v>
      </c>
      <c r="N9" s="2">
        <v>79</v>
      </c>
      <c r="O9" s="164">
        <v>133</v>
      </c>
      <c r="P9" s="164">
        <v>127</v>
      </c>
      <c r="Q9" s="31">
        <f>Q6-Q7-Q8</f>
        <v>146</v>
      </c>
      <c r="R9" s="478">
        <f>R6-R7-R8</f>
        <v>134</v>
      </c>
      <c r="S9" s="478">
        <v>117</v>
      </c>
      <c r="T9" s="473">
        <v>110</v>
      </c>
    </row>
    <row r="10" spans="1:20" ht="12.75" customHeight="1">
      <c r="A10" s="162"/>
      <c r="B10" s="163"/>
      <c r="C10" s="163"/>
      <c r="D10" s="163"/>
      <c r="E10" s="163"/>
      <c r="F10" s="163"/>
      <c r="G10" s="163"/>
      <c r="H10" s="163"/>
      <c r="I10" s="163"/>
      <c r="J10" s="77"/>
      <c r="K10" s="148"/>
      <c r="L10" s="18"/>
      <c r="M10" s="2"/>
      <c r="N10" s="2"/>
      <c r="O10" s="164"/>
      <c r="P10" s="164"/>
      <c r="Q10" s="31"/>
      <c r="R10" s="478"/>
      <c r="S10" s="478"/>
      <c r="T10" s="20"/>
    </row>
    <row r="11" spans="1:20" ht="12.75" customHeight="1">
      <c r="A11" s="161"/>
      <c r="B11" s="839" t="s">
        <v>115</v>
      </c>
      <c r="C11" s="840"/>
      <c r="D11" s="840"/>
      <c r="E11" s="840"/>
      <c r="F11" s="840"/>
      <c r="G11" s="840"/>
      <c r="H11" s="840"/>
      <c r="I11" s="840"/>
      <c r="J11" s="840"/>
      <c r="K11" s="840"/>
      <c r="L11" s="840"/>
      <c r="M11" s="840"/>
      <c r="N11" s="840"/>
      <c r="O11" s="840"/>
      <c r="P11" s="840"/>
      <c r="Q11" s="840"/>
      <c r="R11" s="840"/>
      <c r="S11" s="840"/>
      <c r="T11" s="841"/>
    </row>
    <row r="12" spans="1:20" ht="12.75" customHeight="1">
      <c r="A12" s="161" t="s">
        <v>231</v>
      </c>
      <c r="B12" s="158">
        <v>1419388.21</v>
      </c>
      <c r="C12" s="147">
        <v>2947733.97</v>
      </c>
      <c r="D12" s="147">
        <v>3570921.31</v>
      </c>
      <c r="E12" s="147">
        <v>9840707.7200000007</v>
      </c>
      <c r="F12" s="147">
        <v>8512162.3900000006</v>
      </c>
      <c r="G12" s="147">
        <v>8774178.0299999993</v>
      </c>
      <c r="H12" s="147">
        <v>9481921.0899999999</v>
      </c>
      <c r="I12" s="147">
        <v>16781325.399999999</v>
      </c>
      <c r="J12" s="147">
        <v>18936255</v>
      </c>
      <c r="K12" s="147">
        <v>14958666</v>
      </c>
      <c r="L12" s="147">
        <v>16343580</v>
      </c>
      <c r="M12" s="147">
        <v>15166984</v>
      </c>
      <c r="N12" s="147">
        <v>28611863</v>
      </c>
      <c r="O12" s="147">
        <v>17410951</v>
      </c>
      <c r="P12" s="147">
        <v>27541755</v>
      </c>
      <c r="Q12" s="31">
        <v>15380020</v>
      </c>
      <c r="R12" s="478">
        <v>21836745</v>
      </c>
      <c r="S12" s="692">
        <v>16759260</v>
      </c>
      <c r="T12" s="697">
        <v>22618633</v>
      </c>
    </row>
    <row r="13" spans="1:20" ht="12.75" customHeight="1">
      <c r="A13" s="161" t="s">
        <v>157</v>
      </c>
      <c r="B13" s="208">
        <v>4126.1285174418599</v>
      </c>
      <c r="C13" s="165">
        <v>5614.7313714285719</v>
      </c>
      <c r="D13" s="165">
        <v>5377.8935391566265</v>
      </c>
      <c r="E13" s="165">
        <v>12164.039208899878</v>
      </c>
      <c r="F13" s="165">
        <v>10355.428698296837</v>
      </c>
      <c r="G13" s="165">
        <v>9652.5610891089109</v>
      </c>
      <c r="H13" s="165">
        <v>9126.0068238691056</v>
      </c>
      <c r="I13" s="165">
        <v>12958.552432432431</v>
      </c>
      <c r="J13" s="165">
        <v>13964.78982300885</v>
      </c>
      <c r="K13" s="165">
        <v>12082.928917609046</v>
      </c>
      <c r="L13" s="165">
        <v>13711.057046979866</v>
      </c>
      <c r="M13" s="166">
        <v>13590.487455197133</v>
      </c>
      <c r="N13" s="166">
        <v>25823</v>
      </c>
      <c r="O13" s="76">
        <v>18228.840837696334</v>
      </c>
      <c r="P13" s="76">
        <v>27038</v>
      </c>
      <c r="Q13" s="130">
        <v>16185</v>
      </c>
      <c r="R13" s="526">
        <f>R12/R6</f>
        <v>23329.85576923077</v>
      </c>
      <c r="S13" s="526">
        <f>S12/S6</f>
        <v>16945.662285136503</v>
      </c>
      <c r="T13" s="544">
        <v>21896</v>
      </c>
    </row>
    <row r="14" spans="1:20" ht="12.75" customHeight="1">
      <c r="A14" s="16"/>
      <c r="B14" s="167"/>
      <c r="C14" s="167"/>
      <c r="D14" s="167"/>
      <c r="E14" s="167"/>
      <c r="F14" s="167"/>
      <c r="G14" s="167"/>
      <c r="H14" s="167"/>
      <c r="I14" s="167"/>
      <c r="J14" s="167"/>
      <c r="K14" s="167"/>
      <c r="L14" s="167"/>
      <c r="M14" s="167"/>
      <c r="N14" s="167"/>
      <c r="O14" s="167"/>
      <c r="P14" s="167"/>
      <c r="Q14" s="167"/>
      <c r="R14" s="167"/>
      <c r="S14" s="167"/>
      <c r="T14" s="167"/>
    </row>
    <row r="15" spans="1:20" ht="12.75" customHeight="1">
      <c r="A15" s="168" t="s">
        <v>159</v>
      </c>
      <c r="B15" s="796" t="s">
        <v>206</v>
      </c>
      <c r="C15" s="796"/>
      <c r="D15" s="796"/>
      <c r="E15" s="796"/>
      <c r="F15" s="796"/>
      <c r="G15" s="796"/>
      <c r="H15" s="796"/>
      <c r="I15" s="796"/>
      <c r="J15" s="796"/>
      <c r="K15" s="796"/>
      <c r="L15" s="796"/>
      <c r="M15" s="796"/>
      <c r="N15" s="796"/>
      <c r="O15" s="796"/>
      <c r="P15" s="796"/>
      <c r="Q15" s="796"/>
    </row>
    <row r="16" spans="1:20" ht="12.75" customHeight="1">
      <c r="A16" s="168" t="s">
        <v>160</v>
      </c>
      <c r="B16" s="796" t="s">
        <v>124</v>
      </c>
      <c r="C16" s="796"/>
      <c r="D16" s="796"/>
      <c r="E16" s="796"/>
      <c r="F16" s="796"/>
      <c r="G16" s="796"/>
      <c r="H16" s="796"/>
      <c r="I16" s="796"/>
      <c r="J16" s="796"/>
      <c r="K16" s="796"/>
      <c r="L16" s="796"/>
      <c r="M16" s="796"/>
      <c r="N16" s="796"/>
      <c r="O16" s="796"/>
      <c r="P16" s="796"/>
      <c r="Q16" s="796"/>
    </row>
    <row r="17" spans="1:24" ht="12.75" customHeight="1">
      <c r="A17" s="168" t="s">
        <v>161</v>
      </c>
      <c r="B17" s="796" t="s">
        <v>132</v>
      </c>
      <c r="C17" s="796"/>
      <c r="D17" s="796"/>
      <c r="E17" s="796"/>
      <c r="F17" s="796"/>
      <c r="G17" s="796"/>
      <c r="H17" s="796"/>
      <c r="I17" s="796"/>
      <c r="J17" s="796"/>
      <c r="K17" s="796"/>
      <c r="L17" s="796"/>
      <c r="M17" s="796"/>
      <c r="N17" s="796"/>
      <c r="O17" s="796"/>
      <c r="P17" s="796"/>
      <c r="Q17" s="796"/>
    </row>
    <row r="18" spans="1:24" ht="12.75" customHeight="1">
      <c r="A18" s="168" t="s">
        <v>333</v>
      </c>
      <c r="B18" s="7"/>
      <c r="C18" s="7"/>
      <c r="D18" s="7"/>
      <c r="E18" s="7"/>
    </row>
    <row r="19" spans="1:24" ht="12.75" customHeight="1">
      <c r="M19" s="228"/>
      <c r="N19" s="228"/>
      <c r="O19" s="228"/>
      <c r="P19" s="228"/>
      <c r="Q19" s="228"/>
      <c r="R19" s="228"/>
      <c r="S19" s="228"/>
      <c r="T19" s="2"/>
      <c r="U19" s="2"/>
    </row>
    <row r="20" spans="1:24" ht="12.75" customHeight="1">
      <c r="I20" s="265"/>
      <c r="J20" s="265"/>
      <c r="K20" s="265"/>
      <c r="L20" s="265"/>
      <c r="M20" s="265"/>
      <c r="N20" s="265"/>
      <c r="O20" s="265"/>
      <c r="P20" s="265"/>
      <c r="Q20" s="265"/>
      <c r="R20" s="265"/>
      <c r="S20" s="265"/>
      <c r="T20" s="265"/>
      <c r="U20" s="265"/>
      <c r="V20" s="265"/>
      <c r="W20" s="265"/>
    </row>
    <row r="21" spans="1:24" ht="12.75" customHeight="1">
      <c r="H21" s="265"/>
      <c r="I21" s="265"/>
      <c r="J21" s="182"/>
      <c r="K21" s="182"/>
      <c r="L21" s="545"/>
      <c r="M21" s="545"/>
      <c r="N21" s="545"/>
      <c r="O21" s="545"/>
      <c r="P21" s="545"/>
      <c r="Q21" s="210"/>
      <c r="R21" s="210"/>
      <c r="S21" s="210"/>
      <c r="T21" s="30"/>
      <c r="U21" s="265"/>
      <c r="V21" s="265"/>
      <c r="W21" s="265"/>
    </row>
    <row r="22" spans="1:24" ht="12.75" customHeight="1">
      <c r="G22" s="265"/>
      <c r="H22" s="265"/>
      <c r="I22" s="379"/>
      <c r="J22" s="49"/>
      <c r="K22" s="49"/>
      <c r="L22" s="49"/>
      <c r="M22" s="49"/>
      <c r="N22" s="49"/>
      <c r="O22" s="49"/>
      <c r="P22" s="49"/>
      <c r="Q22" s="31"/>
      <c r="R22" s="478"/>
      <c r="S22" s="478"/>
      <c r="T22" s="478"/>
      <c r="U22" s="265"/>
      <c r="V22" s="265"/>
      <c r="W22" s="265"/>
    </row>
    <row r="23" spans="1:24" ht="12.75" customHeight="1">
      <c r="G23" s="265"/>
      <c r="H23" s="265"/>
      <c r="I23" s="265"/>
      <c r="J23" s="379"/>
      <c r="K23" s="182"/>
      <c r="L23" s="182"/>
      <c r="M23" s="545"/>
      <c r="N23" s="545"/>
      <c r="O23" s="545"/>
      <c r="P23" s="545"/>
      <c r="Q23" s="545"/>
      <c r="R23" s="210"/>
      <c r="S23" s="210"/>
      <c r="T23" s="210"/>
      <c r="U23" s="30"/>
      <c r="V23" s="265"/>
      <c r="W23" s="265"/>
    </row>
    <row r="24" spans="1:24" ht="12.75" customHeight="1">
      <c r="A24" s="693"/>
      <c r="B24" s="580"/>
      <c r="C24" s="580"/>
      <c r="D24" s="580"/>
      <c r="E24" s="580"/>
      <c r="F24" s="580"/>
      <c r="G24" s="590"/>
      <c r="H24" s="590"/>
      <c r="I24" s="590"/>
      <c r="J24" s="590"/>
      <c r="K24" s="49"/>
      <c r="L24" s="49"/>
      <c r="M24" s="49"/>
      <c r="N24" s="49"/>
      <c r="O24" s="49"/>
      <c r="P24" s="49"/>
      <c r="Q24" s="49"/>
      <c r="R24" s="31"/>
      <c r="S24" s="478"/>
      <c r="T24" s="478"/>
      <c r="U24" s="478"/>
      <c r="V24" s="590"/>
      <c r="W24" s="2"/>
      <c r="X24" s="2"/>
    </row>
    <row r="25" spans="1:24" ht="12.75" customHeight="1">
      <c r="A25" s="818"/>
      <c r="B25" s="818"/>
      <c r="C25" s="828"/>
      <c r="D25" s="818"/>
      <c r="E25" s="818"/>
      <c r="F25" s="818"/>
      <c r="G25" s="828"/>
      <c r="H25" s="818"/>
      <c r="I25" s="818"/>
      <c r="J25" s="818"/>
      <c r="K25" s="828"/>
      <c r="L25" s="818"/>
      <c r="M25" s="818"/>
      <c r="N25" s="818"/>
      <c r="O25" s="828"/>
      <c r="P25" s="818"/>
      <c r="Q25" s="818"/>
      <c r="R25" s="818"/>
      <c r="S25" s="828"/>
      <c r="T25" s="818"/>
      <c r="U25" s="818"/>
      <c r="V25" s="818"/>
      <c r="W25" s="2"/>
      <c r="X25" s="2"/>
    </row>
    <row r="26" spans="1:24" ht="12.75" customHeight="1">
      <c r="A26" s="818"/>
      <c r="B26" s="818"/>
      <c r="C26" s="685"/>
      <c r="D26" s="685"/>
      <c r="E26" s="685"/>
      <c r="F26" s="686"/>
      <c r="G26" s="685"/>
      <c r="H26" s="685"/>
      <c r="I26" s="685"/>
      <c r="J26" s="686"/>
      <c r="K26" s="685"/>
      <c r="L26" s="685"/>
      <c r="M26" s="685"/>
      <c r="N26" s="686"/>
      <c r="O26" s="685"/>
      <c r="P26" s="685"/>
      <c r="Q26" s="685"/>
      <c r="R26" s="686"/>
      <c r="S26" s="685"/>
      <c r="T26" s="685"/>
      <c r="U26" s="685"/>
      <c r="V26" s="686"/>
      <c r="W26" s="2"/>
      <c r="X26" s="2"/>
    </row>
    <row r="27" spans="1:24" ht="12.75" customHeight="1">
      <c r="A27" s="828"/>
      <c r="B27" s="818"/>
      <c r="C27" s="687"/>
      <c r="D27" s="687"/>
      <c r="E27" s="687"/>
      <c r="F27" s="580"/>
      <c r="G27" s="687"/>
      <c r="H27" s="687"/>
      <c r="I27" s="687"/>
      <c r="J27" s="590"/>
      <c r="K27" s="687"/>
      <c r="L27" s="687"/>
      <c r="M27" s="687"/>
      <c r="N27" s="590"/>
      <c r="O27" s="687"/>
      <c r="P27" s="687"/>
      <c r="Q27" s="687"/>
      <c r="R27" s="590"/>
      <c r="S27" s="687"/>
      <c r="T27" s="687"/>
      <c r="U27" s="687"/>
      <c r="V27" s="590"/>
      <c r="W27" s="2"/>
      <c r="X27" s="2"/>
    </row>
    <row r="28" spans="1:24" ht="12.75" customHeight="1">
      <c r="A28" s="828"/>
      <c r="B28" s="818"/>
      <c r="C28" s="687"/>
      <c r="D28" s="687"/>
      <c r="E28" s="687"/>
      <c r="F28" s="538"/>
      <c r="G28" s="687"/>
      <c r="H28" s="687"/>
      <c r="I28" s="687"/>
      <c r="J28" s="538"/>
      <c r="K28" s="687"/>
      <c r="L28" s="687"/>
      <c r="M28" s="687"/>
      <c r="N28" s="538"/>
      <c r="O28" s="687"/>
      <c r="P28" s="687"/>
      <c r="Q28" s="687"/>
      <c r="R28" s="538"/>
      <c r="S28" s="687"/>
      <c r="T28" s="687"/>
      <c r="U28" s="687"/>
      <c r="V28" s="538"/>
      <c r="W28" s="2"/>
      <c r="X28" s="2"/>
    </row>
    <row r="29" spans="1:24" ht="12.75" customHeight="1">
      <c r="A29" s="828"/>
      <c r="B29" s="818"/>
      <c r="C29" s="694"/>
      <c r="D29" s="694"/>
      <c r="E29" s="694"/>
      <c r="F29" s="695"/>
      <c r="G29" s="694"/>
      <c r="H29" s="694"/>
      <c r="I29" s="694"/>
      <c r="J29" s="695"/>
      <c r="K29" s="694"/>
      <c r="L29" s="694"/>
      <c r="M29" s="694"/>
      <c r="N29" s="695"/>
      <c r="O29" s="694"/>
      <c r="P29" s="694"/>
      <c r="Q29" s="694"/>
      <c r="R29" s="695"/>
      <c r="S29" s="694"/>
      <c r="T29" s="694"/>
      <c r="U29" s="694"/>
      <c r="V29" s="695"/>
      <c r="W29" s="2"/>
      <c r="X29" s="2"/>
    </row>
    <row r="30" spans="1:24" ht="12.75" customHeight="1">
      <c r="A30" s="828"/>
      <c r="B30" s="818"/>
      <c r="C30" s="687"/>
      <c r="D30" s="687"/>
      <c r="E30" s="687"/>
      <c r="F30" s="538"/>
      <c r="G30" s="687"/>
      <c r="H30" s="687"/>
      <c r="I30" s="687"/>
      <c r="J30" s="538"/>
      <c r="K30" s="687"/>
      <c r="L30" s="687"/>
      <c r="M30" s="687"/>
      <c r="N30" s="538"/>
      <c r="O30" s="687"/>
      <c r="P30" s="687"/>
      <c r="Q30" s="687"/>
      <c r="R30" s="538"/>
      <c r="S30" s="687"/>
      <c r="T30" s="687"/>
      <c r="U30" s="687"/>
      <c r="V30" s="538"/>
      <c r="W30" s="2"/>
      <c r="X30" s="2"/>
    </row>
    <row r="31" spans="1:24" ht="12.75" customHeight="1">
      <c r="A31" s="828"/>
      <c r="B31" s="685"/>
      <c r="C31" s="687"/>
      <c r="D31" s="687"/>
      <c r="E31" s="687"/>
      <c r="F31" s="538"/>
      <c r="G31" s="687"/>
      <c r="H31" s="687"/>
      <c r="I31" s="687"/>
      <c r="J31" s="538"/>
      <c r="K31" s="687"/>
      <c r="L31" s="687"/>
      <c r="M31" s="687"/>
      <c r="N31" s="538"/>
      <c r="O31" s="687"/>
      <c r="P31" s="687"/>
      <c r="Q31" s="687"/>
      <c r="R31" s="538"/>
      <c r="S31" s="687"/>
      <c r="T31" s="687"/>
      <c r="U31" s="687"/>
      <c r="V31" s="538"/>
      <c r="W31" s="2"/>
      <c r="X31" s="2"/>
    </row>
    <row r="32" spans="1:24" ht="12.75" customHeight="1">
      <c r="A32" s="818"/>
      <c r="B32" s="685"/>
      <c r="C32" s="687"/>
      <c r="D32" s="687"/>
      <c r="E32" s="687"/>
      <c r="F32" s="538"/>
      <c r="G32" s="687"/>
      <c r="H32" s="687"/>
      <c r="I32" s="687"/>
      <c r="J32" s="538"/>
      <c r="K32" s="687"/>
      <c r="L32" s="687"/>
      <c r="M32" s="687"/>
      <c r="N32" s="538"/>
      <c r="O32" s="687"/>
      <c r="P32" s="687"/>
      <c r="Q32" s="687"/>
      <c r="R32" s="538"/>
      <c r="S32" s="687"/>
      <c r="T32" s="687"/>
      <c r="U32" s="687"/>
      <c r="V32" s="538"/>
      <c r="W32" s="2"/>
      <c r="X32" s="2"/>
    </row>
    <row r="33" spans="1:24" ht="12.75" customHeight="1">
      <c r="A33" s="818"/>
      <c r="B33" s="685"/>
      <c r="C33" s="687"/>
      <c r="D33" s="687"/>
      <c r="E33" s="687"/>
      <c r="F33" s="538"/>
      <c r="G33" s="687"/>
      <c r="H33" s="687"/>
      <c r="I33" s="687"/>
      <c r="J33" s="538"/>
      <c r="K33" s="687"/>
      <c r="L33" s="687"/>
      <c r="M33" s="687"/>
      <c r="N33" s="538"/>
      <c r="O33" s="687"/>
      <c r="P33" s="687"/>
      <c r="Q33" s="687"/>
      <c r="R33" s="538"/>
      <c r="S33" s="687"/>
      <c r="T33" s="687"/>
      <c r="U33" s="687"/>
      <c r="V33" s="538"/>
      <c r="W33" s="2"/>
      <c r="X33" s="2"/>
    </row>
    <row r="34" spans="1:24" ht="12.75" customHeight="1">
      <c r="A34" s="818"/>
      <c r="B34" s="685"/>
      <c r="C34" s="687"/>
      <c r="D34" s="687"/>
      <c r="E34" s="687"/>
      <c r="F34" s="538"/>
      <c r="G34" s="687"/>
      <c r="H34" s="687"/>
      <c r="I34" s="687"/>
      <c r="J34" s="538"/>
      <c r="K34" s="687"/>
      <c r="L34" s="687"/>
      <c r="M34" s="687"/>
      <c r="N34" s="538"/>
      <c r="O34" s="687"/>
      <c r="P34" s="687"/>
      <c r="Q34" s="687"/>
      <c r="R34" s="538"/>
      <c r="S34" s="687"/>
      <c r="T34" s="687"/>
      <c r="U34" s="687"/>
      <c r="V34" s="538"/>
      <c r="W34" s="2"/>
      <c r="X34" s="2"/>
    </row>
    <row r="35" spans="1:24" ht="12.75" customHeight="1">
      <c r="A35" s="828"/>
      <c r="B35" s="685"/>
      <c r="C35" s="696"/>
      <c r="D35" s="696"/>
      <c r="E35" s="696"/>
      <c r="F35" s="580"/>
      <c r="G35" s="696"/>
      <c r="H35" s="696"/>
      <c r="I35" s="696"/>
      <c r="J35" s="580"/>
      <c r="K35" s="696"/>
      <c r="L35" s="696"/>
      <c r="M35" s="696"/>
      <c r="N35" s="580"/>
      <c r="O35" s="696"/>
      <c r="P35" s="696"/>
      <c r="Q35" s="696"/>
      <c r="R35" s="580"/>
      <c r="S35" s="696"/>
      <c r="T35" s="696"/>
      <c r="U35" s="696"/>
      <c r="V35" s="580"/>
      <c r="W35" s="2"/>
      <c r="X35" s="2"/>
    </row>
    <row r="36" spans="1:24" ht="12.75" customHeight="1">
      <c r="A36" s="818"/>
      <c r="B36" s="685"/>
      <c r="C36" s="696"/>
      <c r="D36" s="696"/>
      <c r="E36" s="696"/>
      <c r="F36" s="580"/>
      <c r="G36" s="696"/>
      <c r="H36" s="696"/>
      <c r="I36" s="696"/>
      <c r="J36" s="580"/>
      <c r="K36" s="696"/>
      <c r="L36" s="696"/>
      <c r="M36" s="696"/>
      <c r="N36" s="580"/>
      <c r="O36" s="696"/>
      <c r="P36" s="696"/>
      <c r="Q36" s="696"/>
      <c r="R36" s="580"/>
      <c r="S36" s="696"/>
      <c r="T36" s="696"/>
      <c r="U36" s="696"/>
      <c r="V36" s="580"/>
      <c r="W36" s="2"/>
      <c r="X36" s="2"/>
    </row>
    <row r="37" spans="1:24" ht="12.75" customHeight="1">
      <c r="A37" s="818"/>
      <c r="B37" s="685"/>
      <c r="C37" s="696"/>
      <c r="D37" s="696"/>
      <c r="E37" s="696"/>
      <c r="F37" s="580"/>
      <c r="G37" s="696"/>
      <c r="H37" s="696"/>
      <c r="I37" s="696"/>
      <c r="J37" s="580"/>
      <c r="K37" s="696"/>
      <c r="L37" s="696"/>
      <c r="M37" s="696"/>
      <c r="N37" s="580"/>
      <c r="O37" s="696"/>
      <c r="P37" s="696"/>
      <c r="Q37" s="696"/>
      <c r="R37" s="580"/>
      <c r="S37" s="696"/>
      <c r="T37" s="696"/>
      <c r="U37" s="696"/>
      <c r="V37" s="580"/>
      <c r="W37" s="2"/>
      <c r="X37" s="2"/>
    </row>
    <row r="38" spans="1:24" ht="12.75" customHeight="1">
      <c r="A38" s="828"/>
      <c r="B38" s="685"/>
      <c r="C38" s="694"/>
      <c r="D38" s="694"/>
      <c r="E38" s="694"/>
      <c r="F38" s="695"/>
      <c r="G38" s="694"/>
      <c r="H38" s="694"/>
      <c r="I38" s="694"/>
      <c r="J38" s="695"/>
      <c r="K38" s="694"/>
      <c r="L38" s="694"/>
      <c r="M38" s="694"/>
      <c r="N38" s="695"/>
      <c r="O38" s="694"/>
      <c r="P38" s="694"/>
      <c r="Q38" s="694"/>
      <c r="R38" s="695"/>
      <c r="S38" s="694"/>
      <c r="T38" s="694"/>
      <c r="U38" s="694"/>
      <c r="V38" s="695"/>
      <c r="W38" s="2"/>
      <c r="X38" s="2"/>
    </row>
    <row r="39" spans="1:24" ht="12.75" customHeight="1">
      <c r="A39" s="818"/>
      <c r="B39" s="685"/>
      <c r="C39" s="694"/>
      <c r="D39" s="694"/>
      <c r="E39" s="694"/>
      <c r="F39" s="695"/>
      <c r="G39" s="694"/>
      <c r="H39" s="694"/>
      <c r="I39" s="694"/>
      <c r="J39" s="695"/>
      <c r="K39" s="694"/>
      <c r="L39" s="694"/>
      <c r="M39" s="694"/>
      <c r="N39" s="695"/>
      <c r="O39" s="694"/>
      <c r="P39" s="694"/>
      <c r="Q39" s="694"/>
      <c r="R39" s="695"/>
      <c r="S39" s="694"/>
      <c r="T39" s="694"/>
      <c r="U39" s="694"/>
      <c r="V39" s="695"/>
      <c r="W39" s="2"/>
      <c r="X39" s="2"/>
    </row>
    <row r="40" spans="1:24" ht="12.75" customHeight="1">
      <c r="A40" s="818"/>
      <c r="B40" s="685"/>
      <c r="C40" s="694"/>
      <c r="D40" s="694"/>
      <c r="E40" s="694"/>
      <c r="F40" s="695"/>
      <c r="G40" s="694"/>
      <c r="H40" s="694"/>
      <c r="I40" s="694"/>
      <c r="J40" s="695"/>
      <c r="K40" s="694"/>
      <c r="L40" s="694"/>
      <c r="M40" s="694"/>
      <c r="N40" s="695"/>
      <c r="O40" s="694"/>
      <c r="P40" s="694"/>
      <c r="Q40" s="694"/>
      <c r="R40" s="695"/>
      <c r="S40" s="694"/>
      <c r="T40" s="694"/>
      <c r="U40" s="694"/>
      <c r="V40" s="695"/>
      <c r="W40" s="2"/>
      <c r="X40" s="2"/>
    </row>
    <row r="41" spans="1:24" ht="12.75" customHeight="1">
      <c r="A41" s="828"/>
      <c r="B41" s="818"/>
      <c r="C41" s="687"/>
      <c r="D41" s="687"/>
      <c r="E41" s="687"/>
      <c r="F41" s="580"/>
      <c r="G41" s="687"/>
      <c r="H41" s="687"/>
      <c r="I41" s="687"/>
      <c r="J41" s="580"/>
      <c r="K41" s="687"/>
      <c r="L41" s="687"/>
      <c r="M41" s="687"/>
      <c r="N41" s="580"/>
      <c r="O41" s="687"/>
      <c r="P41" s="687"/>
      <c r="Q41" s="687"/>
      <c r="R41" s="580"/>
      <c r="S41" s="687"/>
      <c r="T41" s="687"/>
      <c r="U41" s="687"/>
      <c r="V41" s="580"/>
      <c r="W41" s="2"/>
      <c r="X41" s="2"/>
    </row>
    <row r="42" spans="1:24" ht="12.75" customHeight="1">
      <c r="A42" s="2"/>
      <c r="B42" s="2"/>
      <c r="C42" s="2"/>
      <c r="D42" s="2"/>
      <c r="E42" s="2"/>
      <c r="F42" s="2"/>
      <c r="G42" s="2"/>
      <c r="H42" s="2"/>
      <c r="I42" s="2"/>
      <c r="J42" s="2"/>
      <c r="K42" s="2"/>
      <c r="L42" s="2"/>
      <c r="M42" s="2"/>
      <c r="N42" s="2"/>
      <c r="O42" s="2"/>
      <c r="P42" s="2"/>
      <c r="Q42" s="2"/>
      <c r="R42" s="2"/>
      <c r="S42" s="2"/>
      <c r="T42" s="2"/>
      <c r="U42" s="2"/>
      <c r="V42" s="2"/>
      <c r="W42" s="2"/>
      <c r="X42" s="2"/>
    </row>
    <row r="43" spans="1:24" ht="12.75" customHeight="1">
      <c r="A43" s="2"/>
      <c r="B43" s="2"/>
      <c r="C43" s="2"/>
      <c r="D43" s="2"/>
      <c r="E43" s="2"/>
      <c r="F43" s="2"/>
      <c r="G43" s="2"/>
      <c r="H43" s="2"/>
      <c r="I43" s="2"/>
      <c r="J43" s="2"/>
      <c r="K43" s="2"/>
      <c r="L43" s="2"/>
      <c r="M43" s="2"/>
      <c r="N43" s="2"/>
      <c r="O43" s="2"/>
      <c r="P43" s="2"/>
      <c r="Q43" s="2"/>
      <c r="R43" s="2"/>
      <c r="S43" s="2"/>
      <c r="T43" s="2"/>
      <c r="U43" s="2"/>
      <c r="V43" s="2"/>
      <c r="W43" s="2"/>
      <c r="X43" s="2"/>
    </row>
    <row r="44" spans="1:24" ht="12.75" customHeight="1">
      <c r="A44" s="2"/>
      <c r="B44" s="2"/>
      <c r="C44" s="2"/>
      <c r="D44" s="2"/>
      <c r="E44" s="2"/>
      <c r="F44" s="2"/>
      <c r="G44" s="2"/>
      <c r="H44" s="2"/>
      <c r="I44" s="2"/>
      <c r="J44" s="2"/>
      <c r="K44" s="2"/>
      <c r="L44" s="2"/>
      <c r="M44" s="2"/>
      <c r="N44" s="2"/>
      <c r="O44" s="2"/>
      <c r="P44" s="2"/>
      <c r="Q44" s="2"/>
      <c r="R44" s="2"/>
      <c r="S44" s="2"/>
      <c r="T44" s="2"/>
      <c r="U44" s="2"/>
      <c r="V44" s="2"/>
      <c r="W44" s="2"/>
      <c r="X44" s="2"/>
    </row>
  </sheetData>
  <mergeCells count="19">
    <mergeCell ref="B4:T4"/>
    <mergeCell ref="B11:T11"/>
    <mergeCell ref="C25:F25"/>
    <mergeCell ref="G25:J25"/>
    <mergeCell ref="K25:N25"/>
    <mergeCell ref="O25:R25"/>
    <mergeCell ref="S25:V25"/>
    <mergeCell ref="A25:B26"/>
    <mergeCell ref="B15:Q15"/>
    <mergeCell ref="A35:A37"/>
    <mergeCell ref="A38:A40"/>
    <mergeCell ref="A41:B41"/>
    <mergeCell ref="B17:Q17"/>
    <mergeCell ref="B16:Q16"/>
    <mergeCell ref="A27:B27"/>
    <mergeCell ref="A28:B28"/>
    <mergeCell ref="A29:B29"/>
    <mergeCell ref="A30:B30"/>
    <mergeCell ref="A31:A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Normal="100" workbookViewId="0"/>
  </sheetViews>
  <sheetFormatPr defaultRowHeight="12.75"/>
  <cols>
    <col min="1" max="1" width="25.7109375" style="358" customWidth="1"/>
    <col min="2" max="10" width="8.7109375" style="358" customWidth="1"/>
    <col min="11" max="11" width="9.140625" style="358"/>
    <col min="12" max="12" width="11" style="358" customWidth="1"/>
    <col min="13" max="16384" width="9.140625" style="358"/>
  </cols>
  <sheetData>
    <row r="1" spans="1:22" ht="14.25">
      <c r="A1" s="45" t="s">
        <v>238</v>
      </c>
      <c r="B1" s="45" t="s">
        <v>212</v>
      </c>
      <c r="C1" s="14"/>
    </row>
    <row r="2" spans="1:22">
      <c r="A2" s="45"/>
      <c r="B2" s="45"/>
      <c r="C2" s="14"/>
    </row>
    <row r="3" spans="1:22" s="527" customFormat="1">
      <c r="A3" s="182"/>
      <c r="B3" s="183">
        <v>2005</v>
      </c>
      <c r="C3" s="177">
        <v>2006</v>
      </c>
      <c r="D3" s="529">
        <v>2007</v>
      </c>
      <c r="E3" s="529">
        <v>2008</v>
      </c>
      <c r="F3" s="177">
        <v>2009</v>
      </c>
      <c r="G3" s="177">
        <v>2010</v>
      </c>
      <c r="H3" s="176">
        <v>2011</v>
      </c>
      <c r="I3" s="176">
        <v>2012</v>
      </c>
      <c r="J3" s="176">
        <v>2013</v>
      </c>
      <c r="K3" s="529">
        <v>2014</v>
      </c>
      <c r="L3" s="176">
        <v>2015</v>
      </c>
      <c r="M3" s="529">
        <v>2016</v>
      </c>
      <c r="N3" s="542">
        <v>2017</v>
      </c>
      <c r="O3" s="611"/>
      <c r="P3" s="611"/>
      <c r="Q3" s="611"/>
      <c r="R3" s="611"/>
      <c r="S3" s="611"/>
      <c r="T3" s="611"/>
      <c r="U3" s="611"/>
      <c r="V3" s="611"/>
    </row>
    <row r="4" spans="1:22" s="527" customFormat="1">
      <c r="A4" s="182"/>
      <c r="B4" s="793" t="s">
        <v>114</v>
      </c>
      <c r="C4" s="794"/>
      <c r="D4" s="794"/>
      <c r="E4" s="794"/>
      <c r="F4" s="794"/>
      <c r="G4" s="794"/>
      <c r="H4" s="794"/>
      <c r="I4" s="794"/>
      <c r="J4" s="794"/>
      <c r="K4" s="794"/>
      <c r="L4" s="794"/>
      <c r="M4" s="794"/>
      <c r="N4" s="795"/>
      <c r="O4" s="611"/>
      <c r="P4" s="611"/>
      <c r="Q4" s="611"/>
      <c r="R4" s="611"/>
      <c r="S4" s="611"/>
      <c r="T4" s="611"/>
      <c r="U4" s="611"/>
      <c r="V4" s="611"/>
    </row>
    <row r="5" spans="1:22">
      <c r="A5" s="17" t="s">
        <v>198</v>
      </c>
      <c r="B5" s="72">
        <v>46001</v>
      </c>
      <c r="C5" s="37">
        <v>46322</v>
      </c>
      <c r="D5" s="487">
        <v>44108</v>
      </c>
      <c r="E5" s="487">
        <v>41845</v>
      </c>
      <c r="F5" s="487">
        <v>39979</v>
      </c>
      <c r="G5" s="487">
        <v>39720</v>
      </c>
      <c r="H5" s="487">
        <v>40589</v>
      </c>
      <c r="I5" s="487">
        <v>39617</v>
      </c>
      <c r="J5" s="487">
        <v>40619</v>
      </c>
      <c r="K5" s="487">
        <v>43462</v>
      </c>
      <c r="L5" s="487">
        <v>38881</v>
      </c>
      <c r="M5" s="487">
        <v>33475</v>
      </c>
      <c r="N5" s="488">
        <v>31257</v>
      </c>
      <c r="O5" s="371"/>
      <c r="P5" s="371"/>
      <c r="Q5" s="371"/>
      <c r="R5" s="371"/>
      <c r="S5" s="371"/>
      <c r="T5" s="371"/>
      <c r="U5" s="371"/>
      <c r="V5" s="371"/>
    </row>
    <row r="6" spans="1:22">
      <c r="A6" s="74" t="s">
        <v>131</v>
      </c>
      <c r="B6" s="41">
        <v>8657</v>
      </c>
      <c r="C6" s="18">
        <v>10688</v>
      </c>
      <c r="D6" s="18">
        <v>11557</v>
      </c>
      <c r="E6" s="18">
        <v>10929</v>
      </c>
      <c r="F6" s="18">
        <v>10432</v>
      </c>
      <c r="G6" s="18">
        <v>10314</v>
      </c>
      <c r="H6" s="371">
        <v>10943</v>
      </c>
      <c r="I6" s="18">
        <v>10691</v>
      </c>
      <c r="J6" s="18">
        <v>11592</v>
      </c>
      <c r="K6" s="18">
        <v>15052</v>
      </c>
      <c r="L6" s="18">
        <v>13142</v>
      </c>
      <c r="M6" s="18">
        <v>10073</v>
      </c>
      <c r="N6" s="285">
        <v>8557</v>
      </c>
      <c r="O6" s="371"/>
      <c r="P6" s="371"/>
      <c r="Q6" s="371"/>
      <c r="R6" s="371"/>
      <c r="S6" s="371"/>
      <c r="T6" s="371"/>
      <c r="U6" s="371"/>
      <c r="V6" s="371"/>
    </row>
    <row r="7" spans="1:22">
      <c r="A7" s="74" t="s">
        <v>127</v>
      </c>
      <c r="B7" s="41">
        <v>8859</v>
      </c>
      <c r="C7" s="18">
        <v>9393</v>
      </c>
      <c r="D7" s="18">
        <v>9080</v>
      </c>
      <c r="E7" s="18">
        <v>8901</v>
      </c>
      <c r="F7" s="18">
        <v>8886</v>
      </c>
      <c r="G7" s="18">
        <v>8861</v>
      </c>
      <c r="H7" s="371">
        <v>8973</v>
      </c>
      <c r="I7" s="18">
        <v>9115</v>
      </c>
      <c r="J7" s="18">
        <v>9917</v>
      </c>
      <c r="K7" s="18">
        <v>10389</v>
      </c>
      <c r="L7" s="18">
        <v>9448</v>
      </c>
      <c r="M7" s="18">
        <v>8247</v>
      </c>
      <c r="N7" s="229">
        <v>8048</v>
      </c>
      <c r="O7" s="371"/>
      <c r="P7" s="371"/>
      <c r="Q7" s="371"/>
      <c r="R7" s="371"/>
      <c r="S7" s="371"/>
      <c r="T7" s="371"/>
      <c r="U7" s="371"/>
      <c r="V7" s="371"/>
    </row>
    <row r="8" spans="1:22">
      <c r="A8" s="74" t="s">
        <v>150</v>
      </c>
      <c r="B8" s="41">
        <v>11717</v>
      </c>
      <c r="C8" s="18">
        <v>11024</v>
      </c>
      <c r="D8" s="18">
        <v>9950</v>
      </c>
      <c r="E8" s="18">
        <v>9724</v>
      </c>
      <c r="F8" s="18">
        <v>9208</v>
      </c>
      <c r="G8" s="18">
        <v>9006</v>
      </c>
      <c r="H8" s="371">
        <v>8940</v>
      </c>
      <c r="I8" s="18">
        <v>8364</v>
      </c>
      <c r="J8" s="18">
        <v>8379</v>
      </c>
      <c r="K8" s="18">
        <v>8154</v>
      </c>
      <c r="L8" s="18">
        <v>7441</v>
      </c>
      <c r="M8" s="18">
        <v>6787</v>
      </c>
      <c r="N8" s="229">
        <v>6596</v>
      </c>
      <c r="O8" s="371"/>
      <c r="P8" s="371"/>
      <c r="Q8" s="371"/>
      <c r="R8" s="371"/>
      <c r="S8" s="371"/>
      <c r="T8" s="371"/>
      <c r="U8" s="371"/>
      <c r="V8" s="371"/>
    </row>
    <row r="9" spans="1:22">
      <c r="A9" s="74" t="s">
        <v>128</v>
      </c>
      <c r="B9" s="41">
        <v>6725</v>
      </c>
      <c r="C9" s="18">
        <v>6204</v>
      </c>
      <c r="D9" s="18">
        <v>5521</v>
      </c>
      <c r="E9" s="18">
        <v>5158</v>
      </c>
      <c r="F9" s="18">
        <v>4751</v>
      </c>
      <c r="G9" s="18">
        <v>4724</v>
      </c>
      <c r="H9" s="371">
        <v>4995</v>
      </c>
      <c r="I9" s="18">
        <v>4810</v>
      </c>
      <c r="J9" s="18">
        <v>4550</v>
      </c>
      <c r="K9" s="18">
        <v>4226</v>
      </c>
      <c r="L9" s="18">
        <v>3704</v>
      </c>
      <c r="M9" s="18">
        <v>3601</v>
      </c>
      <c r="N9" s="229">
        <v>3340</v>
      </c>
      <c r="O9" s="383"/>
      <c r="P9" s="383"/>
      <c r="Q9" s="383"/>
      <c r="R9" s="383"/>
      <c r="S9" s="383"/>
      <c r="T9" s="383"/>
      <c r="U9" s="383"/>
      <c r="V9" s="383"/>
    </row>
    <row r="10" spans="1:22">
      <c r="A10" s="74" t="s">
        <v>6</v>
      </c>
      <c r="B10" s="41">
        <v>5630</v>
      </c>
      <c r="C10" s="18">
        <v>4831</v>
      </c>
      <c r="D10" s="18">
        <v>4374</v>
      </c>
      <c r="E10" s="18">
        <v>3754</v>
      </c>
      <c r="F10" s="18">
        <v>3197</v>
      </c>
      <c r="G10" s="18">
        <v>3249</v>
      </c>
      <c r="H10" s="371">
        <v>3230</v>
      </c>
      <c r="I10" s="18">
        <v>3163</v>
      </c>
      <c r="J10" s="18">
        <v>2755</v>
      </c>
      <c r="K10" s="18">
        <v>2566</v>
      </c>
      <c r="L10" s="18">
        <v>2250</v>
      </c>
      <c r="M10" s="18">
        <v>2198</v>
      </c>
      <c r="N10" s="229">
        <v>2058</v>
      </c>
      <c r="O10" s="383"/>
      <c r="P10" s="383"/>
      <c r="Q10" s="383"/>
      <c r="R10" s="383"/>
      <c r="S10" s="383"/>
      <c r="T10" s="383"/>
      <c r="U10" s="383"/>
      <c r="V10" s="383"/>
    </row>
    <row r="11" spans="1:22">
      <c r="A11" s="74" t="s">
        <v>129</v>
      </c>
      <c r="B11" s="41">
        <v>2227</v>
      </c>
      <c r="C11" s="18">
        <v>1880</v>
      </c>
      <c r="D11" s="18">
        <v>1600</v>
      </c>
      <c r="E11" s="18">
        <v>1495</v>
      </c>
      <c r="F11" s="18">
        <v>1626</v>
      </c>
      <c r="G11" s="18">
        <v>1827</v>
      </c>
      <c r="H11" s="371">
        <v>1756</v>
      </c>
      <c r="I11" s="18">
        <v>1657</v>
      </c>
      <c r="J11" s="18">
        <v>1565</v>
      </c>
      <c r="K11" s="18">
        <v>1341</v>
      </c>
      <c r="L11" s="18">
        <v>1289</v>
      </c>
      <c r="M11" s="18">
        <v>1173</v>
      </c>
      <c r="N11" s="229">
        <v>1196</v>
      </c>
      <c r="O11" s="383"/>
      <c r="P11" s="383"/>
      <c r="Q11" s="383"/>
      <c r="R11" s="383"/>
      <c r="S11" s="383"/>
      <c r="T11" s="383"/>
      <c r="U11" s="383"/>
      <c r="V11" s="383"/>
    </row>
    <row r="12" spans="1:22">
      <c r="A12" s="74" t="s">
        <v>130</v>
      </c>
      <c r="B12" s="41">
        <v>1137</v>
      </c>
      <c r="C12" s="18">
        <v>995</v>
      </c>
      <c r="D12" s="18">
        <v>1131</v>
      </c>
      <c r="E12" s="18">
        <v>1038</v>
      </c>
      <c r="F12" s="18">
        <v>1027</v>
      </c>
      <c r="G12" s="18">
        <v>892</v>
      </c>
      <c r="H12" s="371">
        <v>918</v>
      </c>
      <c r="I12" s="18">
        <v>1007</v>
      </c>
      <c r="J12" s="18">
        <v>989</v>
      </c>
      <c r="K12" s="18">
        <v>989</v>
      </c>
      <c r="L12" s="18">
        <v>843</v>
      </c>
      <c r="M12" s="18">
        <v>747</v>
      </c>
      <c r="N12" s="229">
        <v>706</v>
      </c>
      <c r="O12" s="371"/>
      <c r="P12" s="371"/>
      <c r="Q12" s="371"/>
      <c r="R12" s="371"/>
      <c r="S12" s="371"/>
      <c r="T12" s="371"/>
      <c r="U12" s="371"/>
      <c r="V12" s="371"/>
    </row>
    <row r="13" spans="1:22">
      <c r="A13" s="74" t="s">
        <v>119</v>
      </c>
      <c r="B13" s="41">
        <v>254</v>
      </c>
      <c r="C13" s="18">
        <v>207</v>
      </c>
      <c r="D13" s="18">
        <v>251</v>
      </c>
      <c r="E13" s="18">
        <v>265</v>
      </c>
      <c r="F13" s="18">
        <v>253</v>
      </c>
      <c r="G13" s="18">
        <v>196</v>
      </c>
      <c r="H13" s="371">
        <v>202</v>
      </c>
      <c r="I13" s="18">
        <v>215</v>
      </c>
      <c r="J13" s="18">
        <v>208</v>
      </c>
      <c r="K13" s="18">
        <v>213</v>
      </c>
      <c r="L13" s="18">
        <v>230</v>
      </c>
      <c r="M13" s="18">
        <v>213</v>
      </c>
      <c r="N13" s="229">
        <v>201</v>
      </c>
      <c r="O13" s="371"/>
      <c r="P13" s="371"/>
      <c r="Q13" s="371"/>
      <c r="R13" s="371"/>
      <c r="S13" s="371"/>
      <c r="T13" s="371"/>
      <c r="U13" s="371"/>
      <c r="V13" s="371"/>
    </row>
    <row r="14" spans="1:22">
      <c r="A14" s="75" t="s">
        <v>11</v>
      </c>
      <c r="B14" s="43">
        <v>795</v>
      </c>
      <c r="C14" s="43">
        <v>1100</v>
      </c>
      <c r="D14" s="43">
        <v>644</v>
      </c>
      <c r="E14" s="43">
        <v>581</v>
      </c>
      <c r="F14" s="43">
        <v>599</v>
      </c>
      <c r="G14" s="43">
        <v>651</v>
      </c>
      <c r="H14" s="490">
        <v>632</v>
      </c>
      <c r="I14" s="43">
        <v>595</v>
      </c>
      <c r="J14" s="43">
        <v>664</v>
      </c>
      <c r="K14" s="43">
        <v>532</v>
      </c>
      <c r="L14" s="43">
        <v>534</v>
      </c>
      <c r="M14" s="43">
        <v>436</v>
      </c>
      <c r="N14" s="612">
        <v>555</v>
      </c>
      <c r="O14" s="371"/>
      <c r="P14" s="371"/>
      <c r="Q14" s="371"/>
      <c r="R14" s="371"/>
      <c r="S14" s="371"/>
      <c r="T14" s="371"/>
      <c r="U14" s="371"/>
      <c r="V14" s="371"/>
    </row>
    <row r="15" spans="1:22">
      <c r="A15" s="77"/>
      <c r="B15" s="18"/>
      <c r="C15" s="18"/>
      <c r="D15" s="18"/>
      <c r="E15" s="18"/>
      <c r="F15" s="18"/>
      <c r="G15" s="18"/>
      <c r="H15" s="18"/>
      <c r="L15" s="467"/>
      <c r="M15" s="371"/>
      <c r="N15" s="371"/>
      <c r="O15" s="371"/>
      <c r="P15" s="371"/>
      <c r="Q15" s="371"/>
      <c r="R15" s="371"/>
      <c r="S15" s="371"/>
      <c r="T15" s="371"/>
      <c r="U15" s="371"/>
      <c r="V15" s="371"/>
    </row>
    <row r="16" spans="1:22">
      <c r="A16" s="78" t="s">
        <v>159</v>
      </c>
      <c r="B16" s="796" t="s">
        <v>77</v>
      </c>
      <c r="C16" s="796"/>
      <c r="D16" s="796"/>
      <c r="E16" s="796"/>
      <c r="F16" s="796"/>
      <c r="G16" s="796"/>
      <c r="H16" s="796"/>
      <c r="I16" s="796"/>
      <c r="J16" s="796"/>
      <c r="K16" s="796"/>
      <c r="L16" s="467"/>
      <c r="M16" s="371"/>
      <c r="N16" s="371"/>
      <c r="O16" s="371"/>
      <c r="P16" s="371"/>
      <c r="Q16" s="371"/>
      <c r="R16" s="379"/>
    </row>
    <row r="17" spans="1:9">
      <c r="A17" s="46" t="s">
        <v>346</v>
      </c>
      <c r="B17" s="357"/>
      <c r="C17" s="357"/>
      <c r="D17" s="357"/>
      <c r="E17" s="357"/>
      <c r="F17" s="357"/>
      <c r="G17" s="357"/>
      <c r="H17" s="357"/>
      <c r="I17" s="357"/>
    </row>
    <row r="18" spans="1:9">
      <c r="A18" s="46"/>
    </row>
  </sheetData>
  <mergeCells count="2">
    <mergeCell ref="B4:N4"/>
    <mergeCell ref="B16:K16"/>
  </mergeCells>
  <pageMargins left="0.37" right="0.75" top="1" bottom="1" header="0.5" footer="0.5"/>
  <pageSetup scale="89" orientation="portrait" verticalDpi="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8"/>
  <sheetViews>
    <sheetView workbookViewId="0"/>
  </sheetViews>
  <sheetFormatPr defaultColWidth="10.140625" defaultRowHeight="12.75"/>
  <cols>
    <col min="1" max="1" width="40.140625" style="264" customWidth="1"/>
    <col min="2" max="12" width="7.7109375" style="97" customWidth="1"/>
    <col min="13" max="22" width="7.7109375" style="264" customWidth="1"/>
    <col min="23" max="23" width="10.28515625" style="264" customWidth="1"/>
    <col min="24" max="24" width="8.28515625" style="264" customWidth="1"/>
    <col min="25" max="25" width="4.5703125" style="264" customWidth="1"/>
    <col min="26" max="26" width="4.42578125" style="264" customWidth="1"/>
    <col min="27" max="27" width="5.42578125" style="264" customWidth="1"/>
    <col min="28" max="28" width="12" style="264" bestFit="1" customWidth="1"/>
    <col min="29" max="16384" width="10.140625" style="264"/>
  </cols>
  <sheetData>
    <row r="1" spans="1:67">
      <c r="A1" s="26" t="s">
        <v>174</v>
      </c>
      <c r="B1" s="26" t="s">
        <v>243</v>
      </c>
      <c r="C1" s="79"/>
      <c r="D1" s="79"/>
      <c r="E1" s="79"/>
      <c r="F1" s="79"/>
      <c r="G1" s="79"/>
      <c r="H1" s="79"/>
      <c r="I1" s="79"/>
      <c r="J1" s="79"/>
      <c r="K1" s="79"/>
      <c r="L1" s="79"/>
      <c r="M1" s="26"/>
      <c r="N1" s="26"/>
      <c r="O1" s="80"/>
      <c r="P1" s="80"/>
      <c r="Q1" s="58"/>
      <c r="R1" s="58"/>
    </row>
    <row r="2" spans="1:67">
      <c r="A2" s="24"/>
      <c r="B2" s="81"/>
      <c r="C2" s="81"/>
      <c r="D2" s="81"/>
      <c r="E2" s="81"/>
      <c r="F2" s="81"/>
      <c r="G2" s="81"/>
      <c r="H2" s="81"/>
      <c r="I2" s="81"/>
      <c r="J2" s="81"/>
      <c r="K2" s="81"/>
      <c r="L2" s="81"/>
      <c r="N2" s="86"/>
      <c r="O2" s="86"/>
      <c r="P2" s="86"/>
      <c r="Q2" s="86"/>
      <c r="R2" s="86"/>
      <c r="S2" s="86"/>
      <c r="T2" s="86"/>
      <c r="U2" s="86"/>
      <c r="V2" s="58"/>
      <c r="W2" s="58"/>
      <c r="X2" s="58"/>
    </row>
    <row r="3" spans="1:67" s="180" customFormat="1" ht="14.25">
      <c r="A3" s="184"/>
      <c r="B3" s="479">
        <v>1995</v>
      </c>
      <c r="C3" s="479">
        <v>1996</v>
      </c>
      <c r="D3" s="479">
        <v>1997</v>
      </c>
      <c r="E3" s="479">
        <v>1998</v>
      </c>
      <c r="F3" s="479">
        <v>1999</v>
      </c>
      <c r="G3" s="479">
        <v>2000</v>
      </c>
      <c r="H3" s="479">
        <v>2001</v>
      </c>
      <c r="I3" s="479">
        <v>2002</v>
      </c>
      <c r="J3" s="479">
        <v>2003</v>
      </c>
      <c r="K3" s="479">
        <v>2004</v>
      </c>
      <c r="L3" s="479">
        <v>2005</v>
      </c>
      <c r="M3" s="479">
        <v>2006</v>
      </c>
      <c r="N3" s="479">
        <v>2007</v>
      </c>
      <c r="O3" s="479">
        <v>2008</v>
      </c>
      <c r="P3" s="479">
        <v>2009</v>
      </c>
      <c r="Q3" s="479">
        <v>2010</v>
      </c>
      <c r="R3" s="181">
        <v>2011</v>
      </c>
      <c r="S3" s="181">
        <v>2012</v>
      </c>
      <c r="T3" s="181">
        <v>2013</v>
      </c>
      <c r="U3" s="181">
        <v>2014</v>
      </c>
      <c r="V3" s="181">
        <v>2015</v>
      </c>
      <c r="W3" s="771">
        <v>2016</v>
      </c>
      <c r="X3" s="772" t="s">
        <v>345</v>
      </c>
    </row>
    <row r="4" spans="1:67" s="180" customFormat="1">
      <c r="A4" s="184"/>
      <c r="B4" s="554" t="s">
        <v>114</v>
      </c>
      <c r="C4" s="555"/>
      <c r="D4" s="555"/>
      <c r="E4" s="555"/>
      <c r="F4" s="555"/>
      <c r="G4" s="555"/>
      <c r="H4" s="555"/>
      <c r="I4" s="555"/>
      <c r="J4" s="555"/>
      <c r="K4" s="555"/>
      <c r="L4" s="555"/>
      <c r="M4" s="555"/>
      <c r="N4" s="555"/>
      <c r="O4" s="555"/>
      <c r="P4" s="555"/>
      <c r="Q4" s="555"/>
      <c r="R4" s="555"/>
      <c r="S4" s="555"/>
      <c r="T4" s="555"/>
      <c r="U4" s="555"/>
      <c r="V4" s="555"/>
      <c r="W4" s="555"/>
      <c r="X4" s="773"/>
    </row>
    <row r="5" spans="1:67">
      <c r="A5" s="82" t="s">
        <v>19</v>
      </c>
      <c r="B5" s="55">
        <v>180</v>
      </c>
      <c r="C5" s="55">
        <v>196</v>
      </c>
      <c r="D5" s="55">
        <v>156</v>
      </c>
      <c r="E5" s="55">
        <v>150</v>
      </c>
      <c r="F5" s="55">
        <v>171</v>
      </c>
      <c r="G5" s="55">
        <v>151</v>
      </c>
      <c r="H5" s="55">
        <v>177</v>
      </c>
      <c r="I5" s="55">
        <v>203</v>
      </c>
      <c r="J5" s="55">
        <v>217</v>
      </c>
      <c r="K5" s="55">
        <v>226</v>
      </c>
      <c r="L5" s="55">
        <v>207</v>
      </c>
      <c r="M5" s="55">
        <v>188</v>
      </c>
      <c r="N5" s="55">
        <v>185</v>
      </c>
      <c r="O5" s="59">
        <v>129</v>
      </c>
      <c r="P5" s="55">
        <v>117</v>
      </c>
      <c r="Q5" s="59">
        <v>105</v>
      </c>
      <c r="R5" s="59">
        <v>111</v>
      </c>
      <c r="S5" s="50">
        <v>115</v>
      </c>
      <c r="T5" s="50">
        <v>95</v>
      </c>
      <c r="U5" s="59">
        <v>108</v>
      </c>
      <c r="V5" s="59">
        <v>100</v>
      </c>
      <c r="W5" s="59">
        <v>98</v>
      </c>
      <c r="X5" s="60">
        <v>105</v>
      </c>
    </row>
    <row r="6" spans="1:67" ht="14.25">
      <c r="A6" s="84" t="s">
        <v>309</v>
      </c>
      <c r="B6" s="55" t="s">
        <v>52</v>
      </c>
      <c r="C6" s="55" t="s">
        <v>52</v>
      </c>
      <c r="D6" s="55" t="s">
        <v>52</v>
      </c>
      <c r="E6" s="55" t="s">
        <v>52</v>
      </c>
      <c r="F6" s="55" t="s">
        <v>53</v>
      </c>
      <c r="G6" s="55" t="s">
        <v>53</v>
      </c>
      <c r="H6" s="51">
        <v>19</v>
      </c>
      <c r="I6" s="85">
        <v>26</v>
      </c>
      <c r="J6" s="85">
        <v>32</v>
      </c>
      <c r="K6" s="85">
        <v>25</v>
      </c>
      <c r="L6" s="85">
        <v>26</v>
      </c>
      <c r="M6" s="85">
        <v>24</v>
      </c>
      <c r="N6" s="85">
        <v>21</v>
      </c>
      <c r="O6" s="51">
        <v>22</v>
      </c>
      <c r="P6" s="51">
        <v>20</v>
      </c>
      <c r="Q6" s="273">
        <v>14</v>
      </c>
      <c r="R6" s="273">
        <v>18</v>
      </c>
      <c r="S6" s="50">
        <v>16</v>
      </c>
      <c r="T6" s="50">
        <v>10</v>
      </c>
      <c r="U6" s="59">
        <v>17</v>
      </c>
      <c r="V6" s="50">
        <v>21</v>
      </c>
      <c r="W6" s="53">
        <v>14</v>
      </c>
      <c r="X6" s="57">
        <v>25</v>
      </c>
      <c r="Y6" s="58"/>
      <c r="Z6" s="58"/>
      <c r="AA6" s="58"/>
      <c r="AB6" s="58"/>
    </row>
    <row r="7" spans="1:67">
      <c r="A7" s="84" t="s">
        <v>134</v>
      </c>
      <c r="B7" s="55" t="s">
        <v>52</v>
      </c>
      <c r="C7" s="55" t="s">
        <v>52</v>
      </c>
      <c r="D7" s="55" t="s">
        <v>52</v>
      </c>
      <c r="E7" s="55" t="s">
        <v>52</v>
      </c>
      <c r="F7" s="55" t="s">
        <v>53</v>
      </c>
      <c r="G7" s="55" t="s">
        <v>53</v>
      </c>
      <c r="H7" s="51">
        <v>16</v>
      </c>
      <c r="I7" s="85">
        <v>25</v>
      </c>
      <c r="J7" s="85">
        <v>15</v>
      </c>
      <c r="K7" s="85">
        <v>24</v>
      </c>
      <c r="L7" s="85">
        <v>26</v>
      </c>
      <c r="M7" s="85">
        <v>30</v>
      </c>
      <c r="N7" s="85">
        <v>29</v>
      </c>
      <c r="O7" s="85">
        <v>18</v>
      </c>
      <c r="P7" s="85">
        <v>28</v>
      </c>
      <c r="Q7" s="271">
        <v>22</v>
      </c>
      <c r="R7" s="273">
        <v>14</v>
      </c>
      <c r="S7" s="50">
        <v>22</v>
      </c>
      <c r="T7" s="50">
        <v>11</v>
      </c>
      <c r="U7" s="59">
        <v>21</v>
      </c>
      <c r="V7" s="50">
        <v>16</v>
      </c>
      <c r="W7" s="53">
        <v>18</v>
      </c>
      <c r="X7" s="57">
        <v>15</v>
      </c>
      <c r="Y7" s="58"/>
      <c r="Z7" s="58"/>
      <c r="AA7" s="58"/>
      <c r="AB7" s="58"/>
    </row>
    <row r="8" spans="1:67">
      <c r="A8" s="84" t="s">
        <v>152</v>
      </c>
      <c r="B8" s="55" t="s">
        <v>52</v>
      </c>
      <c r="C8" s="55" t="s">
        <v>52</v>
      </c>
      <c r="D8" s="55" t="s">
        <v>52</v>
      </c>
      <c r="E8" s="55" t="s">
        <v>52</v>
      </c>
      <c r="F8" s="55" t="s">
        <v>53</v>
      </c>
      <c r="G8" s="55" t="s">
        <v>53</v>
      </c>
      <c r="H8" s="51">
        <v>43</v>
      </c>
      <c r="I8" s="85">
        <v>39</v>
      </c>
      <c r="J8" s="85">
        <v>65</v>
      </c>
      <c r="K8" s="85">
        <v>49</v>
      </c>
      <c r="L8" s="85">
        <v>43</v>
      </c>
      <c r="M8" s="85">
        <v>38</v>
      </c>
      <c r="N8" s="85">
        <v>49</v>
      </c>
      <c r="O8" s="51">
        <v>18</v>
      </c>
      <c r="P8" s="51">
        <v>19</v>
      </c>
      <c r="Q8" s="273">
        <v>26</v>
      </c>
      <c r="R8" s="273">
        <v>19</v>
      </c>
      <c r="S8" s="50">
        <v>24</v>
      </c>
      <c r="T8" s="50">
        <v>15</v>
      </c>
      <c r="U8" s="59">
        <v>26</v>
      </c>
      <c r="V8" s="476">
        <v>25</v>
      </c>
      <c r="W8" s="769">
        <v>19</v>
      </c>
      <c r="X8" s="774">
        <v>19</v>
      </c>
      <c r="Y8" s="87"/>
      <c r="Z8" s="87"/>
      <c r="AA8" s="87"/>
      <c r="AB8" s="58"/>
    </row>
    <row r="9" spans="1:67">
      <c r="A9" s="84" t="s">
        <v>135</v>
      </c>
      <c r="B9" s="55" t="s">
        <v>52</v>
      </c>
      <c r="C9" s="55" t="s">
        <v>52</v>
      </c>
      <c r="D9" s="55" t="s">
        <v>52</v>
      </c>
      <c r="E9" s="55" t="s">
        <v>52</v>
      </c>
      <c r="F9" s="55" t="s">
        <v>53</v>
      </c>
      <c r="G9" s="55" t="s">
        <v>53</v>
      </c>
      <c r="H9" s="51">
        <v>49</v>
      </c>
      <c r="I9" s="85">
        <v>52</v>
      </c>
      <c r="J9" s="85">
        <v>42</v>
      </c>
      <c r="K9" s="85">
        <v>50</v>
      </c>
      <c r="L9" s="85">
        <v>45</v>
      </c>
      <c r="M9" s="85">
        <v>40</v>
      </c>
      <c r="N9" s="85">
        <v>31</v>
      </c>
      <c r="O9" s="51">
        <v>30</v>
      </c>
      <c r="P9" s="51">
        <v>23</v>
      </c>
      <c r="Q9" s="273">
        <v>12</v>
      </c>
      <c r="R9" s="273">
        <v>18</v>
      </c>
      <c r="S9" s="50">
        <v>17</v>
      </c>
      <c r="T9" s="50">
        <v>20</v>
      </c>
      <c r="U9" s="59">
        <v>15</v>
      </c>
      <c r="V9" s="50">
        <v>15</v>
      </c>
      <c r="W9" s="53">
        <v>14</v>
      </c>
      <c r="X9" s="60">
        <v>10</v>
      </c>
    </row>
    <row r="10" spans="1:67">
      <c r="A10" s="84" t="s">
        <v>136</v>
      </c>
      <c r="B10" s="55" t="s">
        <v>52</v>
      </c>
      <c r="C10" s="55" t="s">
        <v>52</v>
      </c>
      <c r="D10" s="55" t="s">
        <v>52</v>
      </c>
      <c r="E10" s="55" t="s">
        <v>52</v>
      </c>
      <c r="F10" s="55" t="s">
        <v>53</v>
      </c>
      <c r="G10" s="55" t="s">
        <v>53</v>
      </c>
      <c r="H10" s="51">
        <v>22</v>
      </c>
      <c r="I10" s="85">
        <v>23</v>
      </c>
      <c r="J10" s="85">
        <v>16</v>
      </c>
      <c r="K10" s="85">
        <v>20</v>
      </c>
      <c r="L10" s="85">
        <v>33</v>
      </c>
      <c r="M10" s="85">
        <v>20</v>
      </c>
      <c r="N10" s="85">
        <v>16</v>
      </c>
      <c r="O10" s="51">
        <v>14</v>
      </c>
      <c r="P10" s="51">
        <v>10</v>
      </c>
      <c r="Q10" s="273">
        <v>11</v>
      </c>
      <c r="R10" s="273">
        <v>11</v>
      </c>
      <c r="S10" s="50">
        <v>9</v>
      </c>
      <c r="T10" s="50">
        <v>11</v>
      </c>
      <c r="U10" s="59">
        <v>4</v>
      </c>
      <c r="V10" s="476">
        <v>7</v>
      </c>
      <c r="W10" s="769">
        <v>10</v>
      </c>
      <c r="X10" s="556">
        <v>6</v>
      </c>
      <c r="Y10" s="86"/>
      <c r="Z10" s="86"/>
    </row>
    <row r="11" spans="1:67">
      <c r="A11" s="84" t="s">
        <v>137</v>
      </c>
      <c r="B11" s="55" t="s">
        <v>52</v>
      </c>
      <c r="C11" s="55" t="s">
        <v>52</v>
      </c>
      <c r="D11" s="55" t="s">
        <v>52</v>
      </c>
      <c r="E11" s="55" t="s">
        <v>52</v>
      </c>
      <c r="F11" s="55" t="s">
        <v>53</v>
      </c>
      <c r="G11" s="55" t="s">
        <v>53</v>
      </c>
      <c r="H11" s="51">
        <v>20</v>
      </c>
      <c r="I11" s="85">
        <v>27</v>
      </c>
      <c r="J11" s="85">
        <v>29</v>
      </c>
      <c r="K11" s="85">
        <v>42</v>
      </c>
      <c r="L11" s="85">
        <v>22</v>
      </c>
      <c r="M11" s="85">
        <v>11</v>
      </c>
      <c r="N11" s="85">
        <v>30</v>
      </c>
      <c r="O11" s="51">
        <v>14</v>
      </c>
      <c r="P11" s="51">
        <v>8</v>
      </c>
      <c r="Q11" s="273">
        <v>12</v>
      </c>
      <c r="R11" s="273">
        <v>20</v>
      </c>
      <c r="S11" s="50">
        <v>13</v>
      </c>
      <c r="T11" s="50">
        <v>14</v>
      </c>
      <c r="U11" s="59">
        <v>13</v>
      </c>
      <c r="V11" s="50">
        <v>9</v>
      </c>
      <c r="W11" s="53">
        <v>13</v>
      </c>
      <c r="X11" s="60">
        <v>18</v>
      </c>
    </row>
    <row r="12" spans="1:67">
      <c r="A12" s="84" t="s">
        <v>138</v>
      </c>
      <c r="B12" s="55" t="s">
        <v>52</v>
      </c>
      <c r="C12" s="55" t="s">
        <v>52</v>
      </c>
      <c r="D12" s="55" t="s">
        <v>52</v>
      </c>
      <c r="E12" s="55" t="s">
        <v>52</v>
      </c>
      <c r="F12" s="55" t="s">
        <v>53</v>
      </c>
      <c r="G12" s="55" t="s">
        <v>53</v>
      </c>
      <c r="H12" s="51">
        <v>8</v>
      </c>
      <c r="I12" s="51">
        <v>11</v>
      </c>
      <c r="J12" s="51">
        <v>18</v>
      </c>
      <c r="K12" s="51">
        <v>16</v>
      </c>
      <c r="L12" s="51">
        <v>12</v>
      </c>
      <c r="M12" s="51">
        <v>25</v>
      </c>
      <c r="N12" s="51">
        <v>9</v>
      </c>
      <c r="O12" s="51">
        <v>13</v>
      </c>
      <c r="P12" s="51">
        <v>9</v>
      </c>
      <c r="Q12" s="273">
        <v>8</v>
      </c>
      <c r="R12" s="273">
        <v>11</v>
      </c>
      <c r="S12" s="50">
        <v>14</v>
      </c>
      <c r="T12" s="50">
        <v>14</v>
      </c>
      <c r="U12" s="59">
        <v>12</v>
      </c>
      <c r="V12" s="50">
        <v>7</v>
      </c>
      <c r="W12" s="53">
        <v>10</v>
      </c>
      <c r="X12" s="60">
        <v>12</v>
      </c>
    </row>
    <row r="13" spans="1:67">
      <c r="A13" s="82"/>
      <c r="B13" s="55"/>
      <c r="C13" s="55"/>
      <c r="D13" s="55"/>
      <c r="E13" s="55"/>
      <c r="F13" s="55"/>
      <c r="G13" s="55"/>
      <c r="H13" s="55"/>
      <c r="I13" s="55"/>
      <c r="J13" s="55"/>
      <c r="K13" s="55"/>
      <c r="L13" s="55"/>
      <c r="M13" s="55"/>
      <c r="N13" s="55"/>
      <c r="O13" s="55"/>
      <c r="P13" s="55"/>
      <c r="Q13" s="55"/>
      <c r="R13" s="55"/>
      <c r="S13" s="55"/>
      <c r="T13" s="55"/>
      <c r="U13" s="55"/>
      <c r="V13" s="55"/>
      <c r="W13" s="53"/>
      <c r="X13" s="60"/>
    </row>
    <row r="14" spans="1:67">
      <c r="A14" s="82" t="s">
        <v>20</v>
      </c>
      <c r="B14" s="55" t="s">
        <v>52</v>
      </c>
      <c r="C14" s="55" t="s">
        <v>52</v>
      </c>
      <c r="D14" s="55" t="s">
        <v>52</v>
      </c>
      <c r="E14" s="55" t="s">
        <v>52</v>
      </c>
      <c r="F14" s="55" t="s">
        <v>53</v>
      </c>
      <c r="G14" s="55">
        <v>35</v>
      </c>
      <c r="H14" s="55">
        <v>42</v>
      </c>
      <c r="I14" s="55">
        <v>39</v>
      </c>
      <c r="J14" s="55">
        <v>50</v>
      </c>
      <c r="K14" s="55">
        <v>77</v>
      </c>
      <c r="L14" s="55">
        <v>64</v>
      </c>
      <c r="M14" s="55">
        <v>68</v>
      </c>
      <c r="N14" s="55">
        <v>55</v>
      </c>
      <c r="O14" s="55">
        <v>53</v>
      </c>
      <c r="P14" s="55">
        <v>53</v>
      </c>
      <c r="Q14" s="59">
        <v>37</v>
      </c>
      <c r="R14" s="50">
        <v>57</v>
      </c>
      <c r="S14" s="50">
        <v>74</v>
      </c>
      <c r="T14" s="50">
        <v>63</v>
      </c>
      <c r="U14" s="50">
        <v>70</v>
      </c>
      <c r="V14" s="50">
        <v>70</v>
      </c>
      <c r="W14" s="53">
        <v>70</v>
      </c>
      <c r="X14" s="60">
        <v>98</v>
      </c>
    </row>
    <row r="15" spans="1:67">
      <c r="A15" s="82"/>
      <c r="B15" s="55"/>
      <c r="C15" s="55"/>
      <c r="D15" s="55"/>
      <c r="E15" s="55"/>
      <c r="F15" s="55"/>
      <c r="G15" s="55"/>
      <c r="H15" s="55"/>
      <c r="I15" s="55"/>
      <c r="J15" s="55"/>
      <c r="K15" s="55"/>
      <c r="L15" s="55"/>
      <c r="M15" s="55"/>
      <c r="N15" s="55"/>
      <c r="O15" s="55"/>
      <c r="P15" s="55"/>
      <c r="Q15" s="59"/>
      <c r="R15" s="50"/>
      <c r="S15" s="50"/>
      <c r="T15" s="50"/>
      <c r="U15" s="50"/>
      <c r="V15" s="50"/>
      <c r="W15" s="50"/>
      <c r="X15" s="57"/>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row>
    <row r="16" spans="1:67">
      <c r="A16" s="283" t="s">
        <v>288</v>
      </c>
      <c r="B16" s="55">
        <v>158</v>
      </c>
      <c r="C16" s="55">
        <v>170</v>
      </c>
      <c r="D16" s="55">
        <v>167</v>
      </c>
      <c r="E16" s="55">
        <v>171</v>
      </c>
      <c r="F16" s="55">
        <v>148</v>
      </c>
      <c r="G16" s="55">
        <v>138</v>
      </c>
      <c r="H16" s="55">
        <v>136</v>
      </c>
      <c r="I16" s="55">
        <v>153</v>
      </c>
      <c r="J16" s="55">
        <v>177</v>
      </c>
      <c r="K16" s="55">
        <v>187</v>
      </c>
      <c r="L16" s="55">
        <v>242</v>
      </c>
      <c r="M16" s="55">
        <v>129</v>
      </c>
      <c r="N16" s="55">
        <v>133</v>
      </c>
      <c r="O16" s="52">
        <v>102</v>
      </c>
      <c r="P16" s="55">
        <v>46</v>
      </c>
      <c r="Q16" s="59">
        <v>26</v>
      </c>
      <c r="R16" s="50">
        <v>24</v>
      </c>
      <c r="S16" s="50">
        <v>25</v>
      </c>
      <c r="T16" s="50">
        <v>13</v>
      </c>
      <c r="U16" s="50">
        <v>9</v>
      </c>
      <c r="V16" s="50">
        <v>7</v>
      </c>
      <c r="W16" s="50">
        <v>7</v>
      </c>
      <c r="X16" s="57">
        <v>14</v>
      </c>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row>
    <row r="17" spans="1:67">
      <c r="A17" s="82" t="s">
        <v>22</v>
      </c>
      <c r="B17" s="55" t="s">
        <v>52</v>
      </c>
      <c r="C17" s="55" t="s">
        <v>52</v>
      </c>
      <c r="D17" s="55" t="s">
        <v>52</v>
      </c>
      <c r="E17" s="55" t="s">
        <v>53</v>
      </c>
      <c r="F17" s="55" t="s">
        <v>53</v>
      </c>
      <c r="G17" s="55" t="s">
        <v>52</v>
      </c>
      <c r="H17" s="55" t="s">
        <v>53</v>
      </c>
      <c r="I17" s="55" t="s">
        <v>53</v>
      </c>
      <c r="J17" s="52">
        <v>169</v>
      </c>
      <c r="K17" s="52">
        <v>188</v>
      </c>
      <c r="L17" s="52">
        <v>214</v>
      </c>
      <c r="M17" s="52">
        <v>146</v>
      </c>
      <c r="N17" s="52">
        <v>150</v>
      </c>
      <c r="O17" s="52">
        <v>120</v>
      </c>
      <c r="P17" s="52">
        <v>76</v>
      </c>
      <c r="Q17" s="203">
        <v>33</v>
      </c>
      <c r="R17" s="203">
        <v>24</v>
      </c>
      <c r="S17" s="203">
        <v>27</v>
      </c>
      <c r="T17" s="50">
        <v>22</v>
      </c>
      <c r="U17" s="50">
        <v>20</v>
      </c>
      <c r="V17" s="50">
        <v>19</v>
      </c>
      <c r="W17" s="50">
        <v>18</v>
      </c>
      <c r="X17" s="57">
        <v>26</v>
      </c>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row>
    <row r="18" spans="1:67">
      <c r="A18" s="82" t="s">
        <v>112</v>
      </c>
      <c r="B18" s="55" t="s">
        <v>52</v>
      </c>
      <c r="C18" s="55" t="s">
        <v>52</v>
      </c>
      <c r="D18" s="55" t="s">
        <v>52</v>
      </c>
      <c r="E18" s="55" t="s">
        <v>53</v>
      </c>
      <c r="F18" s="55" t="s">
        <v>53</v>
      </c>
      <c r="G18" s="55" t="s">
        <v>52</v>
      </c>
      <c r="H18" s="55" t="s">
        <v>53</v>
      </c>
      <c r="I18" s="55" t="s">
        <v>53</v>
      </c>
      <c r="J18" s="25">
        <v>402</v>
      </c>
      <c r="K18" s="25">
        <v>387</v>
      </c>
      <c r="L18" s="25">
        <v>452</v>
      </c>
      <c r="M18" s="25">
        <v>359</v>
      </c>
      <c r="N18" s="52">
        <v>297</v>
      </c>
      <c r="O18" s="52">
        <v>312</v>
      </c>
      <c r="P18" s="52">
        <v>261</v>
      </c>
      <c r="Q18" s="203">
        <v>134</v>
      </c>
      <c r="R18" s="203">
        <v>85</v>
      </c>
      <c r="S18" s="203">
        <v>82</v>
      </c>
      <c r="T18" s="50">
        <v>81</v>
      </c>
      <c r="U18" s="50">
        <v>62</v>
      </c>
      <c r="V18" s="50">
        <v>42</v>
      </c>
      <c r="W18" s="50">
        <v>40</v>
      </c>
      <c r="X18" s="57">
        <v>59</v>
      </c>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row>
    <row r="19" spans="1:67">
      <c r="A19" s="89"/>
      <c r="B19" s="55"/>
      <c r="C19" s="55"/>
      <c r="D19" s="55"/>
      <c r="E19" s="55"/>
      <c r="F19" s="55"/>
      <c r="G19" s="55"/>
      <c r="H19" s="55"/>
      <c r="I19" s="55"/>
      <c r="J19" s="25"/>
      <c r="K19" s="25"/>
      <c r="L19" s="25"/>
      <c r="M19" s="25"/>
      <c r="N19" s="52"/>
      <c r="O19" s="52"/>
      <c r="P19" s="52"/>
      <c r="Q19" s="203"/>
      <c r="R19" s="203"/>
      <c r="S19" s="203"/>
      <c r="T19" s="50"/>
      <c r="U19" s="50"/>
      <c r="V19" s="50"/>
      <c r="W19" s="50"/>
      <c r="X19" s="57"/>
      <c r="Y19" s="58"/>
      <c r="Z19" s="58"/>
      <c r="AA19" s="58"/>
      <c r="AB19" s="58"/>
      <c r="AC19" s="58"/>
      <c r="AD19" s="58"/>
    </row>
    <row r="20" spans="1:67">
      <c r="A20" s="353" t="s">
        <v>287</v>
      </c>
      <c r="B20" s="351">
        <v>624</v>
      </c>
      <c r="C20" s="351">
        <v>705</v>
      </c>
      <c r="D20" s="351">
        <v>853</v>
      </c>
      <c r="E20" s="351">
        <v>935</v>
      </c>
      <c r="F20" s="351">
        <v>1003</v>
      </c>
      <c r="G20" s="351">
        <v>1109</v>
      </c>
      <c r="H20" s="351">
        <v>1164</v>
      </c>
      <c r="I20" s="351">
        <v>1235</v>
      </c>
      <c r="J20" s="351">
        <v>1324</v>
      </c>
      <c r="K20" s="351">
        <v>1420</v>
      </c>
      <c r="L20" s="351">
        <v>1494</v>
      </c>
      <c r="M20" s="351">
        <v>1700</v>
      </c>
      <c r="N20" s="351">
        <v>1839</v>
      </c>
      <c r="O20" s="351">
        <v>1918</v>
      </c>
      <c r="P20" s="351">
        <v>2010</v>
      </c>
      <c r="Q20" s="351">
        <v>1959</v>
      </c>
      <c r="R20" s="352">
        <v>1841</v>
      </c>
      <c r="S20" s="351">
        <v>1714</v>
      </c>
      <c r="T20" s="351">
        <v>1670</v>
      </c>
      <c r="U20" s="352">
        <v>1543</v>
      </c>
      <c r="V20" s="352">
        <v>1436</v>
      </c>
      <c r="W20" s="770">
        <v>1356</v>
      </c>
      <c r="X20" s="558">
        <v>1305</v>
      </c>
      <c r="Y20" s="32"/>
      <c r="Z20" s="32"/>
      <c r="AA20" s="32"/>
      <c r="AB20" s="32"/>
      <c r="AC20" s="58"/>
      <c r="AD20" s="58"/>
    </row>
    <row r="21" spans="1:67">
      <c r="A21" s="90"/>
      <c r="B21" s="55"/>
      <c r="C21" s="55"/>
      <c r="D21" s="55"/>
      <c r="E21" s="55"/>
      <c r="F21" s="55"/>
      <c r="G21" s="55"/>
      <c r="H21" s="55"/>
      <c r="I21" s="55"/>
      <c r="J21" s="55"/>
      <c r="K21" s="55"/>
      <c r="L21" s="55"/>
      <c r="M21" s="55"/>
      <c r="N21" s="55"/>
      <c r="O21" s="55"/>
      <c r="P21" s="55"/>
      <c r="Q21" s="59"/>
      <c r="R21" s="56"/>
      <c r="S21" s="59"/>
      <c r="T21" s="59"/>
      <c r="U21" s="50"/>
      <c r="V21" s="50"/>
      <c r="W21" s="50"/>
      <c r="X21" s="57"/>
      <c r="Y21" s="58"/>
      <c r="Z21" s="58"/>
      <c r="AA21" s="58"/>
      <c r="AB21" s="58"/>
      <c r="AC21" s="58"/>
    </row>
    <row r="22" spans="1:67">
      <c r="A22" s="90" t="s">
        <v>202</v>
      </c>
      <c r="B22" s="55" t="s">
        <v>52</v>
      </c>
      <c r="C22" s="55" t="s">
        <v>52</v>
      </c>
      <c r="D22" s="55" t="s">
        <v>52</v>
      </c>
      <c r="E22" s="55" t="s">
        <v>53</v>
      </c>
      <c r="F22" s="55" t="s">
        <v>53</v>
      </c>
      <c r="G22" s="55">
        <v>1206</v>
      </c>
      <c r="H22" s="55">
        <v>1282</v>
      </c>
      <c r="I22" s="55">
        <v>1346</v>
      </c>
      <c r="J22" s="55">
        <v>1439</v>
      </c>
      <c r="K22" s="55">
        <v>1538</v>
      </c>
      <c r="L22" s="55">
        <v>1581</v>
      </c>
      <c r="M22" s="55">
        <v>1814</v>
      </c>
      <c r="N22" s="55">
        <v>1912</v>
      </c>
      <c r="O22" s="55">
        <v>2045</v>
      </c>
      <c r="P22" s="55">
        <v>2136</v>
      </c>
      <c r="Q22" s="59">
        <v>2115</v>
      </c>
      <c r="R22" s="59">
        <v>2053</v>
      </c>
      <c r="S22" s="59">
        <v>1913</v>
      </c>
      <c r="T22" s="59">
        <v>1856</v>
      </c>
      <c r="U22" s="56">
        <v>1749</v>
      </c>
      <c r="V22" s="56">
        <v>1655</v>
      </c>
      <c r="W22" s="770">
        <v>1525</v>
      </c>
      <c r="X22" s="60">
        <v>1473</v>
      </c>
      <c r="Y22" s="58"/>
      <c r="Z22" s="58"/>
      <c r="AA22" s="58"/>
      <c r="AB22" s="58"/>
      <c r="AC22" s="58"/>
    </row>
    <row r="23" spans="1:67">
      <c r="A23" s="91" t="s">
        <v>232</v>
      </c>
      <c r="B23" s="55" t="s">
        <v>52</v>
      </c>
      <c r="C23" s="55" t="s">
        <v>52</v>
      </c>
      <c r="D23" s="55" t="s">
        <v>52</v>
      </c>
      <c r="E23" s="55" t="s">
        <v>53</v>
      </c>
      <c r="F23" s="55" t="s">
        <v>53</v>
      </c>
      <c r="G23" s="55">
        <v>203</v>
      </c>
      <c r="H23" s="55">
        <v>173</v>
      </c>
      <c r="I23" s="55">
        <v>182</v>
      </c>
      <c r="J23" s="55">
        <v>204</v>
      </c>
      <c r="K23" s="55">
        <v>214</v>
      </c>
      <c r="L23" s="55">
        <v>161</v>
      </c>
      <c r="M23" s="55">
        <v>320</v>
      </c>
      <c r="N23" s="55">
        <v>205</v>
      </c>
      <c r="O23" s="55">
        <v>200</v>
      </c>
      <c r="P23" s="55">
        <v>218</v>
      </c>
      <c r="Q23" s="59">
        <v>128</v>
      </c>
      <c r="R23" s="59">
        <v>104</v>
      </c>
      <c r="S23" s="59">
        <v>95</v>
      </c>
      <c r="T23" s="50">
        <v>108</v>
      </c>
      <c r="U23" s="56">
        <v>92</v>
      </c>
      <c r="V23" s="50">
        <v>118</v>
      </c>
      <c r="W23" s="770">
        <v>108</v>
      </c>
      <c r="X23" s="60">
        <v>117</v>
      </c>
      <c r="Y23" s="58"/>
      <c r="Z23" s="58"/>
      <c r="AA23" s="58"/>
      <c r="AB23" s="58"/>
      <c r="AC23" s="58"/>
    </row>
    <row r="24" spans="1:67">
      <c r="A24" s="91" t="s">
        <v>233</v>
      </c>
      <c r="B24" s="55" t="s">
        <v>52</v>
      </c>
      <c r="C24" s="55" t="s">
        <v>52</v>
      </c>
      <c r="D24" s="55" t="s">
        <v>52</v>
      </c>
      <c r="E24" s="55" t="s">
        <v>53</v>
      </c>
      <c r="F24" s="55" t="s">
        <v>53</v>
      </c>
      <c r="G24" s="55">
        <v>1003</v>
      </c>
      <c r="H24" s="55">
        <v>1109</v>
      </c>
      <c r="I24" s="55">
        <v>1164</v>
      </c>
      <c r="J24" s="55">
        <v>1235</v>
      </c>
      <c r="K24" s="55">
        <v>1324</v>
      </c>
      <c r="L24" s="55">
        <v>1420</v>
      </c>
      <c r="M24" s="55">
        <v>1494</v>
      </c>
      <c r="N24" s="55">
        <v>1707</v>
      </c>
      <c r="O24" s="55">
        <v>1845</v>
      </c>
      <c r="P24" s="55">
        <v>1918</v>
      </c>
      <c r="Q24" s="59">
        <v>1987</v>
      </c>
      <c r="R24" s="59">
        <v>1949</v>
      </c>
      <c r="S24" s="59">
        <v>1818</v>
      </c>
      <c r="T24" s="59">
        <v>1748</v>
      </c>
      <c r="U24" s="56">
        <v>1657</v>
      </c>
      <c r="V24" s="56">
        <v>1537</v>
      </c>
      <c r="W24" s="770">
        <v>1417</v>
      </c>
      <c r="X24" s="60">
        <v>1356</v>
      </c>
    </row>
    <row r="25" spans="1:67">
      <c r="A25" s="91"/>
      <c r="B25" s="55"/>
      <c r="C25" s="55"/>
      <c r="D25" s="55"/>
      <c r="E25" s="55"/>
      <c r="F25" s="55"/>
      <c r="G25" s="55"/>
      <c r="H25" s="55"/>
      <c r="I25" s="55"/>
      <c r="J25" s="55"/>
      <c r="K25" s="55"/>
      <c r="L25" s="55"/>
      <c r="M25" s="55"/>
      <c r="N25" s="55"/>
      <c r="O25" s="55"/>
      <c r="P25" s="55"/>
      <c r="Q25" s="59"/>
      <c r="R25" s="59"/>
      <c r="S25" s="59"/>
      <c r="T25" s="59"/>
      <c r="U25" s="50"/>
      <c r="V25" s="50"/>
      <c r="W25" s="53"/>
      <c r="X25" s="60"/>
    </row>
    <row r="26" spans="1:67" ht="14.25">
      <c r="A26" s="88" t="s">
        <v>213</v>
      </c>
      <c r="B26" s="83"/>
      <c r="C26" s="83"/>
      <c r="D26" s="83" t="s">
        <v>52</v>
      </c>
      <c r="E26" s="83" t="s">
        <v>52</v>
      </c>
      <c r="F26" s="83" t="s">
        <v>52</v>
      </c>
      <c r="G26" s="79" t="s">
        <v>52</v>
      </c>
      <c r="H26" s="26">
        <v>35</v>
      </c>
      <c r="I26" s="26">
        <v>34</v>
      </c>
      <c r="J26" s="26">
        <v>51</v>
      </c>
      <c r="K26" s="26">
        <v>42</v>
      </c>
      <c r="L26" s="79">
        <v>50</v>
      </c>
      <c r="M26" s="79">
        <v>34</v>
      </c>
      <c r="N26" s="79">
        <v>16</v>
      </c>
      <c r="O26" s="264">
        <v>58</v>
      </c>
      <c r="P26" s="264">
        <v>75</v>
      </c>
      <c r="Q26" s="50">
        <v>118</v>
      </c>
      <c r="R26" s="50">
        <v>115</v>
      </c>
      <c r="S26" s="50">
        <v>137</v>
      </c>
      <c r="T26" s="50">
        <v>179</v>
      </c>
      <c r="U26" s="50">
        <v>186</v>
      </c>
      <c r="V26" s="53">
        <v>203</v>
      </c>
      <c r="W26" s="53">
        <v>157</v>
      </c>
      <c r="X26" s="60">
        <v>140</v>
      </c>
    </row>
    <row r="27" spans="1:67">
      <c r="A27" s="90" t="s">
        <v>21</v>
      </c>
      <c r="B27" s="83">
        <v>73</v>
      </c>
      <c r="C27" s="83">
        <v>57</v>
      </c>
      <c r="D27" s="83">
        <v>73</v>
      </c>
      <c r="E27" s="83">
        <v>69</v>
      </c>
      <c r="F27" s="83">
        <v>84</v>
      </c>
      <c r="G27" s="26">
        <v>79</v>
      </c>
      <c r="H27" s="26">
        <v>88</v>
      </c>
      <c r="I27" s="26">
        <v>80</v>
      </c>
      <c r="J27" s="26">
        <v>83</v>
      </c>
      <c r="K27" s="26">
        <v>120</v>
      </c>
      <c r="L27" s="79">
        <v>98</v>
      </c>
      <c r="M27" s="79">
        <v>111</v>
      </c>
      <c r="N27" s="79">
        <v>101</v>
      </c>
      <c r="O27" s="81">
        <v>97</v>
      </c>
      <c r="P27" s="83">
        <v>96</v>
      </c>
      <c r="Q27" s="59">
        <v>109</v>
      </c>
      <c r="R27" s="50">
        <v>151</v>
      </c>
      <c r="S27" s="50">
        <v>179</v>
      </c>
      <c r="T27" s="50">
        <v>178</v>
      </c>
      <c r="U27" s="50">
        <v>148</v>
      </c>
      <c r="V27" s="53">
        <v>185</v>
      </c>
      <c r="W27" s="53">
        <v>159</v>
      </c>
      <c r="X27" s="60">
        <v>210</v>
      </c>
    </row>
    <row r="28" spans="1:67">
      <c r="A28" s="91"/>
      <c r="B28" s="55"/>
      <c r="C28" s="55"/>
      <c r="D28" s="55"/>
      <c r="E28" s="55"/>
      <c r="F28" s="55"/>
      <c r="G28" s="55"/>
      <c r="H28" s="55"/>
      <c r="I28" s="55"/>
      <c r="J28" s="55"/>
      <c r="K28" s="55"/>
      <c r="L28" s="55"/>
      <c r="M28" s="55"/>
      <c r="N28" s="55"/>
      <c r="O28" s="55"/>
      <c r="P28" s="55"/>
      <c r="Q28" s="59"/>
      <c r="R28" s="59"/>
      <c r="S28" s="59"/>
      <c r="T28" s="59"/>
      <c r="U28" s="50"/>
      <c r="V28" s="53"/>
      <c r="W28" s="53"/>
      <c r="X28" s="60"/>
    </row>
    <row r="29" spans="1:67" ht="13.5" customHeight="1">
      <c r="A29" s="88" t="s">
        <v>286</v>
      </c>
      <c r="B29" s="83">
        <v>79</v>
      </c>
      <c r="C29" s="83">
        <v>95</v>
      </c>
      <c r="D29" s="83">
        <v>101</v>
      </c>
      <c r="E29" s="83">
        <v>80</v>
      </c>
      <c r="F29" s="83">
        <v>76</v>
      </c>
      <c r="G29" s="83">
        <v>97</v>
      </c>
      <c r="H29" s="83">
        <v>116</v>
      </c>
      <c r="I29" s="83">
        <v>127</v>
      </c>
      <c r="J29" s="83">
        <v>122</v>
      </c>
      <c r="K29" s="83">
        <v>121</v>
      </c>
      <c r="L29" s="83">
        <v>96</v>
      </c>
      <c r="M29" s="83">
        <v>104</v>
      </c>
      <c r="N29" s="83">
        <v>93</v>
      </c>
      <c r="O29" s="52">
        <v>85</v>
      </c>
      <c r="P29" s="83">
        <v>76</v>
      </c>
      <c r="Q29" s="59">
        <v>98</v>
      </c>
      <c r="R29" s="50">
        <v>120</v>
      </c>
      <c r="S29" s="50">
        <v>96</v>
      </c>
      <c r="T29" s="50">
        <v>67</v>
      </c>
      <c r="U29" s="50">
        <v>80</v>
      </c>
      <c r="V29" s="53">
        <v>75</v>
      </c>
      <c r="W29" s="53">
        <v>85</v>
      </c>
      <c r="X29" s="60">
        <v>82</v>
      </c>
    </row>
    <row r="30" spans="1:67">
      <c r="A30" s="88" t="s">
        <v>71</v>
      </c>
      <c r="B30" s="92"/>
      <c r="C30" s="83"/>
      <c r="D30" s="83" t="s">
        <v>52</v>
      </c>
      <c r="E30" s="83" t="s">
        <v>52</v>
      </c>
      <c r="F30" s="83">
        <v>87</v>
      </c>
      <c r="G30" s="83">
        <v>86</v>
      </c>
      <c r="H30" s="83">
        <v>103</v>
      </c>
      <c r="I30" s="83">
        <v>120</v>
      </c>
      <c r="J30" s="83">
        <v>120</v>
      </c>
      <c r="K30" s="83">
        <v>128</v>
      </c>
      <c r="L30" s="83">
        <v>107</v>
      </c>
      <c r="M30" s="83">
        <v>97</v>
      </c>
      <c r="N30" s="83">
        <v>98</v>
      </c>
      <c r="O30" s="81">
        <v>86</v>
      </c>
      <c r="P30" s="83">
        <v>80</v>
      </c>
      <c r="Q30" s="59">
        <v>83</v>
      </c>
      <c r="R30" s="50">
        <v>104</v>
      </c>
      <c r="S30" s="50">
        <v>113</v>
      </c>
      <c r="T30" s="50">
        <v>77</v>
      </c>
      <c r="U30" s="50">
        <v>70</v>
      </c>
      <c r="V30" s="53">
        <v>80</v>
      </c>
      <c r="W30" s="53">
        <v>78</v>
      </c>
      <c r="X30" s="60">
        <v>91</v>
      </c>
    </row>
    <row r="31" spans="1:67" ht="14.25">
      <c r="A31" s="88" t="s">
        <v>214</v>
      </c>
      <c r="B31" s="93"/>
      <c r="C31" s="54"/>
      <c r="D31" s="54" t="s">
        <v>52</v>
      </c>
      <c r="E31" s="54" t="s">
        <v>52</v>
      </c>
      <c r="F31" s="54">
        <v>471</v>
      </c>
      <c r="G31" s="54">
        <v>482</v>
      </c>
      <c r="H31" s="54">
        <v>558</v>
      </c>
      <c r="I31" s="54">
        <v>577</v>
      </c>
      <c r="J31" s="54">
        <v>560</v>
      </c>
      <c r="K31" s="54">
        <v>501</v>
      </c>
      <c r="L31" s="54">
        <v>589</v>
      </c>
      <c r="M31" s="54">
        <v>640</v>
      </c>
      <c r="N31" s="94">
        <v>574</v>
      </c>
      <c r="O31" s="94">
        <v>864</v>
      </c>
      <c r="P31" s="94">
        <v>939</v>
      </c>
      <c r="Q31" s="70">
        <v>1090</v>
      </c>
      <c r="R31" s="94">
        <v>760</v>
      </c>
      <c r="S31" s="94">
        <v>558</v>
      </c>
      <c r="T31" s="94">
        <v>589</v>
      </c>
      <c r="U31" s="94">
        <v>420</v>
      </c>
      <c r="V31" s="557">
        <v>373</v>
      </c>
      <c r="W31" s="557">
        <v>402</v>
      </c>
      <c r="X31" s="282">
        <v>438</v>
      </c>
    </row>
    <row r="32" spans="1:67">
      <c r="A32" s="95"/>
      <c r="B32" s="55"/>
      <c r="C32" s="55"/>
      <c r="D32" s="55"/>
      <c r="E32" s="55"/>
      <c r="F32" s="55"/>
      <c r="G32" s="55"/>
      <c r="H32" s="83"/>
      <c r="I32" s="83"/>
      <c r="J32" s="83"/>
      <c r="K32" s="83"/>
      <c r="L32" s="83"/>
      <c r="M32" s="83"/>
      <c r="N32" s="83"/>
      <c r="O32" s="83"/>
      <c r="P32" s="83"/>
      <c r="Q32" s="83"/>
      <c r="R32" s="83"/>
      <c r="S32" s="83"/>
      <c r="T32" s="53"/>
      <c r="U32" s="58"/>
      <c r="W32" s="53"/>
    </row>
    <row r="33" spans="1:29">
      <c r="A33" s="96" t="s">
        <v>159</v>
      </c>
      <c r="B33" s="797" t="s">
        <v>165</v>
      </c>
      <c r="C33" s="797"/>
      <c r="D33" s="797"/>
      <c r="E33" s="797"/>
      <c r="F33" s="797"/>
      <c r="G33" s="797"/>
      <c r="H33" s="797"/>
      <c r="I33" s="797"/>
      <c r="J33" s="797"/>
      <c r="K33" s="797"/>
      <c r="L33" s="797"/>
      <c r="M33" s="797"/>
      <c r="N33" s="797"/>
      <c r="O33" s="797"/>
      <c r="P33" s="797"/>
      <c r="Q33" s="797"/>
      <c r="R33" s="797"/>
      <c r="S33" s="797"/>
      <c r="T33" s="797"/>
      <c r="U33" s="797"/>
    </row>
    <row r="34" spans="1:29">
      <c r="A34" s="96" t="s">
        <v>160</v>
      </c>
      <c r="B34" s="797" t="s">
        <v>179</v>
      </c>
      <c r="C34" s="797"/>
      <c r="D34" s="797"/>
      <c r="E34" s="797"/>
      <c r="F34" s="797"/>
      <c r="G34" s="797"/>
      <c r="H34" s="797"/>
      <c r="I34" s="797"/>
      <c r="J34" s="797"/>
      <c r="K34" s="797"/>
      <c r="L34" s="797"/>
      <c r="M34" s="797"/>
      <c r="N34" s="797"/>
      <c r="O34" s="797"/>
      <c r="P34" s="797"/>
      <c r="Q34" s="797"/>
      <c r="R34" s="797"/>
      <c r="S34" s="797"/>
      <c r="T34" s="797"/>
      <c r="U34" s="797"/>
    </row>
    <row r="35" spans="1:29">
      <c r="A35" s="96" t="s">
        <v>161</v>
      </c>
      <c r="B35" s="797" t="s">
        <v>151</v>
      </c>
      <c r="C35" s="797"/>
      <c r="D35" s="797"/>
      <c r="E35" s="797"/>
      <c r="F35" s="797"/>
      <c r="G35" s="797"/>
      <c r="H35" s="797"/>
      <c r="I35" s="797"/>
      <c r="J35" s="797"/>
      <c r="K35" s="797"/>
      <c r="L35" s="797"/>
      <c r="M35" s="797"/>
      <c r="N35" s="797"/>
      <c r="O35" s="797"/>
      <c r="P35" s="797"/>
      <c r="Q35" s="797"/>
      <c r="R35" s="797"/>
      <c r="S35" s="797"/>
      <c r="T35" s="797"/>
      <c r="U35" s="797"/>
      <c r="AC35" s="58"/>
    </row>
    <row r="36" spans="1:29">
      <c r="A36" s="46" t="s">
        <v>346</v>
      </c>
      <c r="B36" s="480"/>
      <c r="C36" s="480"/>
      <c r="D36" s="480"/>
      <c r="E36" s="480"/>
      <c r="F36" s="480"/>
      <c r="G36" s="480"/>
      <c r="H36" s="480"/>
      <c r="I36" s="480"/>
      <c r="J36" s="480"/>
      <c r="K36" s="480"/>
      <c r="L36" s="480"/>
      <c r="M36" s="80"/>
      <c r="N36" s="80"/>
      <c r="O36" s="80"/>
      <c r="P36" s="80"/>
      <c r="Q36" s="58"/>
      <c r="R36" s="58"/>
      <c r="S36" s="58"/>
      <c r="T36" s="58"/>
      <c r="U36" s="58"/>
      <c r="AC36" s="58"/>
    </row>
    <row r="37" spans="1:29">
      <c r="A37" s="46"/>
      <c r="B37" s="270"/>
      <c r="C37" s="270"/>
      <c r="D37" s="270"/>
      <c r="E37" s="270"/>
      <c r="F37" s="270"/>
      <c r="G37" s="270"/>
      <c r="H37" s="270"/>
      <c r="I37" s="270"/>
      <c r="J37" s="270"/>
      <c r="K37" s="270"/>
      <c r="L37" s="270"/>
      <c r="M37" s="58"/>
      <c r="N37" s="50"/>
      <c r="O37" s="50"/>
      <c r="P37" s="50"/>
      <c r="Q37" s="50"/>
      <c r="R37" s="50"/>
      <c r="S37" s="50"/>
      <c r="T37" s="50"/>
      <c r="U37" s="50"/>
      <c r="V37" s="53"/>
      <c r="W37" s="53"/>
      <c r="X37" s="53"/>
      <c r="Y37" s="53"/>
      <c r="Z37" s="53"/>
      <c r="AA37" s="53"/>
      <c r="AB37" s="53"/>
      <c r="AC37" s="58"/>
    </row>
    <row r="38" spans="1:29">
      <c r="A38" s="53"/>
      <c r="B38" s="564"/>
      <c r="C38" s="564"/>
      <c r="D38" s="564"/>
      <c r="E38" s="564"/>
      <c r="F38" s="564"/>
      <c r="G38" s="564"/>
      <c r="H38" s="564"/>
      <c r="I38" s="564"/>
      <c r="J38" s="565"/>
      <c r="K38" s="203"/>
      <c r="L38" s="273"/>
      <c r="M38" s="273"/>
      <c r="N38" s="475"/>
      <c r="O38" s="475"/>
      <c r="P38" s="475"/>
      <c r="Q38" s="475"/>
      <c r="R38" s="261"/>
      <c r="S38" s="261"/>
      <c r="T38" s="261"/>
      <c r="U38" s="261"/>
      <c r="V38" s="261"/>
      <c r="W38" s="566"/>
      <c r="X38" s="777"/>
      <c r="Y38" s="50"/>
      <c r="Z38" s="50"/>
      <c r="AA38" s="50"/>
      <c r="AB38" s="50"/>
      <c r="AC38" s="58"/>
    </row>
    <row r="39" spans="1:29" s="50" customFormat="1">
      <c r="B39" s="475"/>
      <c r="C39" s="475"/>
      <c r="D39" s="475"/>
      <c r="E39" s="475"/>
      <c r="F39" s="475"/>
      <c r="G39" s="475"/>
      <c r="H39" s="475"/>
      <c r="I39" s="475"/>
      <c r="J39" s="475"/>
      <c r="K39" s="475"/>
      <c r="L39" s="475"/>
      <c r="M39" s="475"/>
      <c r="N39" s="52"/>
      <c r="O39" s="52"/>
      <c r="P39" s="52"/>
      <c r="Q39" s="203"/>
      <c r="R39" s="203"/>
      <c r="S39" s="203"/>
    </row>
    <row r="40" spans="1:29" s="50" customFormat="1">
      <c r="A40" s="563"/>
      <c r="B40" s="261"/>
      <c r="C40" s="261"/>
      <c r="D40" s="261"/>
      <c r="E40" s="261"/>
      <c r="F40" s="261"/>
      <c r="G40" s="261"/>
      <c r="H40" s="261"/>
      <c r="I40" s="261"/>
      <c r="J40" s="261"/>
      <c r="K40" s="261"/>
      <c r="L40" s="261"/>
      <c r="M40" s="261"/>
      <c r="N40" s="261"/>
      <c r="O40" s="261"/>
      <c r="P40" s="261"/>
      <c r="Q40" s="261"/>
      <c r="R40" s="261"/>
      <c r="S40" s="261"/>
      <c r="T40" s="261"/>
      <c r="U40" s="261"/>
      <c r="V40" s="261"/>
      <c r="W40" s="261"/>
    </row>
    <row r="41" spans="1:29" s="50" customFormat="1">
      <c r="B41" s="203"/>
      <c r="C41" s="203"/>
      <c r="D41" s="203"/>
      <c r="E41" s="203"/>
      <c r="F41" s="203"/>
      <c r="G41" s="203"/>
      <c r="H41" s="273"/>
      <c r="I41" s="273"/>
      <c r="J41" s="273"/>
      <c r="K41" s="273"/>
      <c r="L41" s="273"/>
      <c r="M41" s="273"/>
      <c r="N41" s="273"/>
      <c r="O41" s="273"/>
      <c r="P41" s="273"/>
      <c r="Q41" s="273"/>
      <c r="R41" s="273"/>
      <c r="S41" s="273"/>
      <c r="T41" s="273"/>
      <c r="U41" s="273"/>
      <c r="V41" s="273"/>
      <c r="W41" s="273"/>
      <c r="X41" s="273"/>
    </row>
    <row r="42" spans="1:29" s="50" customFormat="1">
      <c r="B42" s="475"/>
      <c r="C42" s="475"/>
      <c r="D42" s="475"/>
      <c r="E42" s="475"/>
      <c r="F42" s="261"/>
      <c r="G42" s="261"/>
      <c r="H42" s="261"/>
      <c r="I42" s="261"/>
      <c r="J42" s="261"/>
      <c r="K42" s="59"/>
      <c r="L42" s="59"/>
      <c r="M42" s="56"/>
      <c r="N42" s="56"/>
      <c r="O42" s="56"/>
      <c r="P42" s="56"/>
      <c r="Q42" s="56"/>
      <c r="R42" s="56"/>
    </row>
    <row r="43" spans="1:29" s="50" customFormat="1">
      <c r="A43" s="275"/>
      <c r="B43" s="51"/>
      <c r="C43" s="51"/>
      <c r="D43" s="51"/>
      <c r="E43" s="273"/>
      <c r="F43" s="273"/>
      <c r="I43" s="59"/>
    </row>
    <row r="44" spans="1:29" s="50" customFormat="1">
      <c r="A44" s="275"/>
      <c r="B44" s="51"/>
      <c r="C44" s="51"/>
      <c r="D44" s="51"/>
      <c r="E44" s="273"/>
      <c r="F44" s="273"/>
      <c r="I44" s="59"/>
      <c r="N44" s="475"/>
      <c r="O44" s="475"/>
      <c r="P44" s="475"/>
      <c r="Q44" s="475"/>
      <c r="R44" s="261"/>
      <c r="S44" s="261"/>
      <c r="T44" s="261"/>
      <c r="U44" s="261"/>
      <c r="V44" s="261"/>
      <c r="W44" s="566"/>
      <c r="X44" s="777"/>
    </row>
    <row r="45" spans="1:29" s="50" customFormat="1">
      <c r="A45" s="275"/>
      <c r="B45" s="51"/>
      <c r="C45" s="51"/>
      <c r="D45" s="51"/>
      <c r="E45" s="273"/>
      <c r="F45" s="273"/>
      <c r="I45" s="59"/>
      <c r="J45" s="476"/>
      <c r="K45" s="203"/>
      <c r="L45" s="203"/>
      <c r="M45" s="776"/>
      <c r="N45" s="51"/>
      <c r="O45" s="51"/>
      <c r="P45" s="51"/>
      <c r="Q45" s="273"/>
      <c r="R45" s="273"/>
      <c r="U45" s="59"/>
      <c r="W45" s="53"/>
    </row>
    <row r="46" spans="1:29" s="50" customFormat="1">
      <c r="A46" s="275"/>
      <c r="B46" s="51"/>
      <c r="C46" s="51"/>
      <c r="D46" s="51"/>
      <c r="E46" s="273"/>
      <c r="F46" s="273"/>
      <c r="I46" s="59"/>
      <c r="K46" s="203"/>
      <c r="L46" s="203"/>
    </row>
    <row r="47" spans="1:29" s="50" customFormat="1">
      <c r="A47" s="275"/>
      <c r="B47" s="51"/>
      <c r="C47" s="51"/>
      <c r="D47" s="51"/>
      <c r="E47" s="273"/>
      <c r="F47" s="273"/>
      <c r="I47" s="59"/>
      <c r="J47" s="476"/>
      <c r="K47" s="203"/>
      <c r="L47" s="203"/>
    </row>
    <row r="48" spans="1:29" s="50" customFormat="1">
      <c r="A48" s="275"/>
      <c r="B48" s="51"/>
      <c r="C48" s="51"/>
      <c r="D48" s="51"/>
      <c r="E48" s="273"/>
      <c r="F48" s="273"/>
      <c r="I48" s="59"/>
      <c r="K48" s="203"/>
      <c r="L48" s="203"/>
    </row>
    <row r="49" spans="1:18" s="50" customFormat="1">
      <c r="A49" s="275"/>
      <c r="B49" s="51"/>
      <c r="C49" s="51"/>
      <c r="D49" s="51"/>
      <c r="E49" s="273"/>
      <c r="F49" s="273"/>
      <c r="I49" s="59"/>
      <c r="K49" s="203"/>
      <c r="L49" s="203"/>
    </row>
    <row r="50" spans="1:18" s="50" customFormat="1">
      <c r="B50" s="273"/>
      <c r="C50" s="273"/>
      <c r="D50" s="273"/>
      <c r="E50" s="273"/>
      <c r="F50" s="273"/>
      <c r="G50" s="273"/>
      <c r="H50" s="273"/>
      <c r="I50" s="273"/>
      <c r="J50" s="273"/>
      <c r="K50" s="203"/>
      <c r="L50" s="203"/>
    </row>
    <row r="51" spans="1:18" s="50" customFormat="1">
      <c r="B51" s="203"/>
      <c r="C51" s="203"/>
      <c r="D51" s="203"/>
      <c r="E51" s="203"/>
      <c r="F51" s="203"/>
      <c r="G51" s="203"/>
      <c r="H51" s="203"/>
      <c r="I51" s="203"/>
      <c r="J51" s="203"/>
      <c r="K51" s="203"/>
      <c r="L51" s="203"/>
    </row>
    <row r="52" spans="1:18" s="50" customFormat="1">
      <c r="B52" s="203"/>
      <c r="C52" s="203"/>
      <c r="D52" s="203"/>
      <c r="E52" s="203"/>
      <c r="F52" s="203"/>
      <c r="G52" s="203"/>
      <c r="H52" s="203"/>
      <c r="I52" s="203"/>
      <c r="J52" s="203"/>
      <c r="K52" s="203"/>
      <c r="L52" s="203"/>
    </row>
    <row r="53" spans="1:18" s="50" customFormat="1">
      <c r="B53" s="203"/>
      <c r="C53" s="203"/>
      <c r="D53" s="203"/>
      <c r="E53" s="203"/>
      <c r="F53" s="203"/>
      <c r="G53" s="203"/>
      <c r="H53" s="203"/>
      <c r="I53" s="203"/>
      <c r="J53" s="203"/>
      <c r="K53" s="203"/>
      <c r="L53" s="203"/>
    </row>
    <row r="54" spans="1:18" s="50" customFormat="1">
      <c r="B54" s="203"/>
      <c r="C54" s="203"/>
      <c r="D54" s="203"/>
      <c r="E54" s="203"/>
      <c r="F54" s="203"/>
      <c r="G54" s="203"/>
      <c r="H54" s="203"/>
      <c r="I54" s="203"/>
      <c r="J54" s="203"/>
      <c r="K54" s="203"/>
      <c r="L54" s="203"/>
    </row>
    <row r="55" spans="1:18" s="50" customFormat="1">
      <c r="B55" s="203"/>
      <c r="C55" s="203"/>
      <c r="D55" s="203"/>
      <c r="E55" s="203"/>
      <c r="F55" s="203"/>
      <c r="G55" s="203"/>
      <c r="H55" s="203"/>
      <c r="I55" s="203"/>
      <c r="J55" s="203"/>
      <c r="K55" s="203"/>
      <c r="L55" s="203"/>
    </row>
    <row r="56" spans="1:18" s="50" customFormat="1">
      <c r="B56" s="203"/>
      <c r="C56" s="203"/>
      <c r="D56" s="203"/>
      <c r="E56" s="203"/>
      <c r="F56" s="203"/>
      <c r="G56" s="203"/>
      <c r="H56" s="203"/>
      <c r="I56" s="203"/>
      <c r="J56" s="203"/>
      <c r="K56" s="203"/>
      <c r="L56" s="203"/>
    </row>
    <row r="57" spans="1:18" s="50" customFormat="1">
      <c r="B57" s="203"/>
      <c r="C57" s="203"/>
      <c r="D57" s="203"/>
      <c r="E57" s="203"/>
      <c r="F57" s="203"/>
      <c r="G57" s="203"/>
      <c r="H57" s="203"/>
      <c r="I57" s="203"/>
      <c r="J57" s="203"/>
      <c r="K57" s="203"/>
      <c r="L57" s="203"/>
    </row>
    <row r="58" spans="1:18" s="50" customFormat="1">
      <c r="B58" s="203"/>
      <c r="C58" s="203"/>
      <c r="D58" s="203"/>
      <c r="E58" s="203"/>
      <c r="F58" s="203"/>
      <c r="G58" s="203"/>
      <c r="H58" s="203"/>
      <c r="I58" s="475"/>
      <c r="J58" s="475"/>
      <c r="K58" s="475"/>
      <c r="L58" s="475"/>
      <c r="M58" s="261"/>
      <c r="N58" s="261"/>
      <c r="O58" s="261"/>
      <c r="P58" s="261"/>
      <c r="Q58" s="261"/>
      <c r="R58" s="566"/>
    </row>
    <row r="59" spans="1:18" s="50" customFormat="1">
      <c r="B59" s="203"/>
      <c r="C59" s="203"/>
      <c r="D59" s="203"/>
      <c r="E59" s="203"/>
      <c r="F59" s="203"/>
      <c r="G59" s="203"/>
      <c r="H59" s="568"/>
      <c r="I59" s="55"/>
      <c r="J59" s="59"/>
      <c r="K59" s="55"/>
      <c r="L59" s="59"/>
      <c r="M59" s="59"/>
      <c r="P59" s="59"/>
      <c r="Q59" s="59"/>
      <c r="R59" s="59"/>
    </row>
    <row r="60" spans="1:18" s="50" customFormat="1">
      <c r="B60" s="203"/>
      <c r="C60" s="203"/>
      <c r="D60" s="203"/>
      <c r="E60" s="203"/>
      <c r="F60" s="203"/>
      <c r="G60" s="203"/>
      <c r="H60" s="203"/>
      <c r="I60" s="203"/>
      <c r="J60" s="203"/>
      <c r="K60" s="203"/>
      <c r="L60" s="203"/>
    </row>
    <row r="61" spans="1:18" s="50" customFormat="1">
      <c r="B61" s="203"/>
      <c r="C61" s="203"/>
      <c r="D61" s="203"/>
      <c r="E61" s="203"/>
      <c r="F61" s="203"/>
      <c r="G61" s="203"/>
      <c r="H61" s="203"/>
      <c r="I61" s="203"/>
      <c r="J61" s="203"/>
      <c r="K61" s="203"/>
      <c r="L61" s="203"/>
    </row>
    <row r="62" spans="1:18" s="50" customFormat="1">
      <c r="B62" s="203"/>
      <c r="C62" s="203"/>
      <c r="D62" s="203"/>
      <c r="E62" s="203"/>
      <c r="F62" s="203"/>
      <c r="G62" s="203"/>
      <c r="H62" s="203"/>
      <c r="I62" s="203"/>
      <c r="J62" s="203"/>
      <c r="K62" s="203"/>
      <c r="L62" s="203"/>
    </row>
    <row r="63" spans="1:18" s="50" customFormat="1">
      <c r="B63" s="203"/>
      <c r="C63" s="203"/>
      <c r="D63" s="203"/>
      <c r="E63" s="203"/>
      <c r="F63" s="203"/>
      <c r="G63" s="203"/>
      <c r="H63" s="203"/>
      <c r="I63" s="203"/>
      <c r="J63" s="203"/>
      <c r="K63" s="203"/>
      <c r="L63" s="203"/>
    </row>
    <row r="64" spans="1:18" s="50" customFormat="1">
      <c r="B64" s="203"/>
      <c r="C64" s="203"/>
      <c r="D64" s="203"/>
      <c r="E64" s="203"/>
      <c r="F64" s="203"/>
      <c r="G64" s="203"/>
      <c r="H64" s="203"/>
      <c r="I64" s="203"/>
      <c r="J64" s="203"/>
      <c r="K64" s="203"/>
      <c r="L64" s="203"/>
    </row>
    <row r="65" spans="2:12" s="50" customFormat="1">
      <c r="B65" s="203"/>
      <c r="C65" s="203"/>
      <c r="D65" s="203"/>
      <c r="E65" s="203"/>
      <c r="F65" s="203"/>
      <c r="G65" s="203"/>
      <c r="H65" s="203"/>
      <c r="I65" s="203"/>
      <c r="J65" s="203"/>
      <c r="K65" s="203"/>
      <c r="L65" s="203"/>
    </row>
    <row r="66" spans="2:12" s="50" customFormat="1">
      <c r="B66" s="203"/>
      <c r="C66" s="203"/>
      <c r="D66" s="203"/>
      <c r="E66" s="203"/>
      <c r="F66" s="203"/>
      <c r="G66" s="203"/>
      <c r="H66" s="203"/>
      <c r="I66" s="203"/>
      <c r="J66" s="203"/>
      <c r="K66" s="203"/>
      <c r="L66" s="203"/>
    </row>
    <row r="67" spans="2:12" s="50" customFormat="1">
      <c r="B67" s="203"/>
      <c r="C67" s="203"/>
      <c r="D67" s="203"/>
      <c r="E67" s="203"/>
      <c r="F67" s="203"/>
      <c r="G67" s="203"/>
      <c r="H67" s="203"/>
      <c r="I67" s="203"/>
      <c r="J67" s="203"/>
      <c r="K67" s="203"/>
      <c r="L67" s="203"/>
    </row>
    <row r="68" spans="2:12" s="50" customFormat="1">
      <c r="B68" s="203"/>
      <c r="C68" s="203"/>
      <c r="D68" s="203"/>
      <c r="E68" s="203"/>
      <c r="F68" s="203"/>
      <c r="G68" s="203"/>
      <c r="H68" s="203"/>
      <c r="I68" s="203"/>
      <c r="J68" s="203"/>
      <c r="K68" s="203"/>
      <c r="L68" s="203"/>
    </row>
    <row r="69" spans="2:12" s="50" customFormat="1">
      <c r="B69" s="203"/>
      <c r="C69" s="203"/>
      <c r="D69" s="203"/>
      <c r="E69" s="203"/>
      <c r="F69" s="203"/>
      <c r="G69" s="203"/>
      <c r="H69" s="203"/>
      <c r="I69" s="203"/>
      <c r="J69" s="203"/>
      <c r="K69" s="203"/>
      <c r="L69" s="203"/>
    </row>
    <row r="70" spans="2:12" s="50" customFormat="1">
      <c r="B70" s="203"/>
      <c r="C70" s="203"/>
      <c r="D70" s="203"/>
      <c r="E70" s="203"/>
      <c r="F70" s="203"/>
      <c r="G70" s="203"/>
      <c r="H70" s="203"/>
      <c r="I70" s="203"/>
      <c r="J70" s="203"/>
      <c r="K70" s="203"/>
      <c r="L70" s="203"/>
    </row>
    <row r="71" spans="2:12" s="50" customFormat="1">
      <c r="B71" s="203"/>
      <c r="C71" s="203"/>
      <c r="D71" s="203"/>
      <c r="E71" s="203"/>
      <c r="F71" s="203"/>
      <c r="G71" s="203"/>
      <c r="H71" s="203"/>
      <c r="I71" s="203"/>
      <c r="J71" s="203"/>
      <c r="K71" s="203"/>
      <c r="L71" s="203"/>
    </row>
    <row r="72" spans="2:12" s="50" customFormat="1">
      <c r="B72" s="203"/>
      <c r="C72" s="203"/>
      <c r="D72" s="203"/>
      <c r="E72" s="203"/>
      <c r="F72" s="203"/>
      <c r="G72" s="203"/>
      <c r="H72" s="203"/>
      <c r="I72" s="203"/>
      <c r="J72" s="203"/>
      <c r="K72" s="203"/>
      <c r="L72" s="203"/>
    </row>
    <row r="73" spans="2:12" s="50" customFormat="1">
      <c r="B73" s="203"/>
      <c r="C73" s="203"/>
      <c r="D73" s="203"/>
      <c r="E73" s="203"/>
      <c r="F73" s="203"/>
      <c r="G73" s="203"/>
      <c r="H73" s="203"/>
      <c r="I73" s="203"/>
      <c r="J73" s="203"/>
      <c r="K73" s="203"/>
      <c r="L73" s="203"/>
    </row>
    <row r="74" spans="2:12" s="50" customFormat="1">
      <c r="B74" s="203"/>
      <c r="C74" s="203"/>
      <c r="D74" s="203"/>
      <c r="E74" s="203"/>
      <c r="F74" s="203"/>
      <c r="G74" s="203"/>
      <c r="H74" s="203"/>
      <c r="I74" s="203"/>
      <c r="J74" s="203"/>
      <c r="K74" s="203"/>
      <c r="L74" s="203"/>
    </row>
    <row r="75" spans="2:12" s="50" customFormat="1">
      <c r="B75" s="203"/>
      <c r="C75" s="203"/>
      <c r="D75" s="203"/>
      <c r="E75" s="203"/>
      <c r="F75" s="203"/>
      <c r="G75" s="203"/>
      <c r="H75" s="203"/>
      <c r="I75" s="203"/>
      <c r="J75" s="203"/>
      <c r="K75" s="203"/>
      <c r="L75" s="203"/>
    </row>
    <row r="76" spans="2:12" s="50" customFormat="1">
      <c r="B76" s="203"/>
      <c r="C76" s="203"/>
      <c r="D76" s="203"/>
      <c r="E76" s="203"/>
      <c r="F76" s="203"/>
      <c r="G76" s="203"/>
      <c r="H76" s="203"/>
      <c r="I76" s="203"/>
      <c r="J76" s="203"/>
      <c r="K76" s="203"/>
      <c r="L76" s="203"/>
    </row>
    <row r="77" spans="2:12" s="50" customFormat="1">
      <c r="B77" s="203"/>
      <c r="C77" s="203"/>
      <c r="D77" s="203"/>
      <c r="E77" s="203"/>
      <c r="F77" s="203"/>
      <c r="G77" s="203"/>
      <c r="H77" s="203"/>
      <c r="I77" s="203"/>
      <c r="J77" s="203"/>
      <c r="K77" s="203"/>
      <c r="L77" s="203"/>
    </row>
    <row r="78" spans="2:12" s="50" customFormat="1">
      <c r="B78" s="203"/>
      <c r="C78" s="203"/>
      <c r="D78" s="203"/>
      <c r="E78" s="203"/>
      <c r="F78" s="203"/>
      <c r="G78" s="203"/>
      <c r="H78" s="203"/>
      <c r="I78" s="203"/>
      <c r="J78" s="203"/>
      <c r="K78" s="203"/>
      <c r="L78" s="203"/>
    </row>
  </sheetData>
  <mergeCells count="3">
    <mergeCell ref="B33:U33"/>
    <mergeCell ref="B34:U34"/>
    <mergeCell ref="B35:U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V29"/>
  <sheetViews>
    <sheetView zoomScaleNormal="100" workbookViewId="0"/>
  </sheetViews>
  <sheetFormatPr defaultRowHeight="12.75"/>
  <cols>
    <col min="1" max="1" width="39.140625" style="1" customWidth="1"/>
    <col min="2" max="2" width="10.5703125" style="1" customWidth="1"/>
    <col min="3" max="6" width="8.7109375" style="1" customWidth="1"/>
    <col min="7" max="16384" width="9.140625" style="1"/>
  </cols>
  <sheetData>
    <row r="1" spans="1:20" ht="14.25">
      <c r="A1" s="1" t="s">
        <v>175</v>
      </c>
      <c r="B1" s="7" t="s">
        <v>215</v>
      </c>
      <c r="C1" s="7"/>
      <c r="D1" s="7"/>
      <c r="E1" s="7"/>
      <c r="F1" s="7"/>
      <c r="G1" s="7"/>
      <c r="H1" s="7"/>
      <c r="I1" s="7"/>
    </row>
    <row r="2" spans="1:20">
      <c r="A2" s="3"/>
      <c r="B2" s="3"/>
    </row>
    <row r="3" spans="1:20" s="10" customFormat="1">
      <c r="A3" s="186"/>
      <c r="B3" s="201">
        <v>2008</v>
      </c>
      <c r="C3" s="187">
        <v>2009</v>
      </c>
      <c r="D3" s="187">
        <v>2010</v>
      </c>
      <c r="E3" s="187">
        <v>2011</v>
      </c>
      <c r="F3" s="187">
        <v>2012</v>
      </c>
      <c r="G3" s="187">
        <v>2013</v>
      </c>
      <c r="H3" s="171">
        <v>2014</v>
      </c>
      <c r="I3" s="171">
        <v>2015</v>
      </c>
      <c r="J3" s="171">
        <v>2016</v>
      </c>
      <c r="K3" s="173">
        <v>2017</v>
      </c>
    </row>
    <row r="4" spans="1:20">
      <c r="A4" s="20"/>
      <c r="B4" s="559" t="s">
        <v>113</v>
      </c>
      <c r="C4" s="560"/>
      <c r="D4" s="560"/>
      <c r="E4" s="560"/>
      <c r="F4" s="560"/>
      <c r="G4" s="560"/>
      <c r="H4" s="560"/>
      <c r="I4" s="560"/>
      <c r="J4" s="775"/>
      <c r="K4" s="280"/>
    </row>
    <row r="5" spans="1:20">
      <c r="A5" s="20" t="s">
        <v>62</v>
      </c>
      <c r="B5" s="185"/>
      <c r="C5" s="185"/>
      <c r="D5" s="185"/>
      <c r="E5" s="185"/>
      <c r="F5" s="185"/>
      <c r="G5" s="185"/>
      <c r="H5" s="265"/>
      <c r="I5" s="265"/>
      <c r="J5" s="265"/>
      <c r="K5" s="20"/>
    </row>
    <row r="6" spans="1:20">
      <c r="A6" s="20" t="s">
        <v>72</v>
      </c>
      <c r="B6" s="99">
        <v>0</v>
      </c>
      <c r="C6" s="99">
        <v>0</v>
      </c>
      <c r="D6" s="99">
        <v>0</v>
      </c>
      <c r="E6" s="99">
        <v>0</v>
      </c>
      <c r="F6" s="99">
        <v>0</v>
      </c>
      <c r="G6" s="2">
        <v>0</v>
      </c>
      <c r="H6" s="2">
        <v>0</v>
      </c>
      <c r="I6" s="265">
        <v>0</v>
      </c>
      <c r="J6" s="2">
        <v>0</v>
      </c>
      <c r="K6" s="22">
        <v>0</v>
      </c>
      <c r="L6" s="7"/>
      <c r="M6" s="7"/>
      <c r="N6" s="7"/>
      <c r="O6" s="7"/>
      <c r="P6" s="7"/>
      <c r="Q6" s="7"/>
      <c r="R6" s="7"/>
      <c r="S6" s="7"/>
      <c r="T6" s="7"/>
    </row>
    <row r="7" spans="1:20">
      <c r="A7" s="20" t="s">
        <v>73</v>
      </c>
      <c r="B7" s="99">
        <v>16</v>
      </c>
      <c r="C7" s="99">
        <v>14</v>
      </c>
      <c r="D7" s="99">
        <v>14</v>
      </c>
      <c r="E7" s="99">
        <v>13</v>
      </c>
      <c r="F7" s="99">
        <v>11</v>
      </c>
      <c r="G7" s="2">
        <v>10</v>
      </c>
      <c r="H7" s="2">
        <v>10</v>
      </c>
      <c r="I7" s="265">
        <v>9</v>
      </c>
      <c r="J7" s="2">
        <v>9</v>
      </c>
      <c r="K7" s="22">
        <v>8</v>
      </c>
      <c r="L7" s="7"/>
      <c r="M7" s="7"/>
      <c r="N7" s="7"/>
      <c r="O7" s="7"/>
      <c r="P7" s="7"/>
      <c r="Q7" s="7"/>
      <c r="R7" s="7"/>
      <c r="S7" s="7"/>
      <c r="T7" s="7"/>
    </row>
    <row r="8" spans="1:20">
      <c r="A8" s="20" t="s">
        <v>74</v>
      </c>
      <c r="B8" s="99">
        <v>36</v>
      </c>
      <c r="C8" s="99">
        <v>36</v>
      </c>
      <c r="D8" s="99">
        <v>34</v>
      </c>
      <c r="E8" s="99">
        <v>33</v>
      </c>
      <c r="F8" s="99">
        <v>33</v>
      </c>
      <c r="G8" s="2">
        <v>31</v>
      </c>
      <c r="H8" s="2">
        <v>29</v>
      </c>
      <c r="I8" s="265">
        <v>30</v>
      </c>
      <c r="J8" s="265">
        <v>30</v>
      </c>
      <c r="K8" s="22">
        <v>30</v>
      </c>
      <c r="L8" s="7"/>
      <c r="M8" s="7"/>
    </row>
    <row r="9" spans="1:20">
      <c r="A9" s="20" t="s">
        <v>75</v>
      </c>
      <c r="B9" s="99">
        <v>30</v>
      </c>
      <c r="C9" s="99">
        <v>32</v>
      </c>
      <c r="D9" s="99">
        <v>33</v>
      </c>
      <c r="E9" s="99">
        <v>33</v>
      </c>
      <c r="F9" s="99">
        <v>33</v>
      </c>
      <c r="G9" s="99">
        <v>34</v>
      </c>
      <c r="H9" s="2">
        <v>33</v>
      </c>
      <c r="I9" s="265">
        <v>33</v>
      </c>
      <c r="J9" s="265">
        <v>31</v>
      </c>
      <c r="K9" s="22">
        <v>31</v>
      </c>
      <c r="L9" s="7"/>
      <c r="M9" s="7"/>
    </row>
    <row r="10" spans="1:20">
      <c r="A10" s="20" t="s">
        <v>76</v>
      </c>
      <c r="B10" s="99">
        <v>14</v>
      </c>
      <c r="C10" s="99">
        <v>14</v>
      </c>
      <c r="D10" s="99">
        <v>14</v>
      </c>
      <c r="E10" s="99">
        <v>16</v>
      </c>
      <c r="F10" s="99">
        <v>17</v>
      </c>
      <c r="G10" s="99">
        <v>18</v>
      </c>
      <c r="H10" s="2">
        <v>20</v>
      </c>
      <c r="I10" s="265">
        <v>20</v>
      </c>
      <c r="J10" s="265">
        <v>21</v>
      </c>
      <c r="K10" s="22">
        <v>22</v>
      </c>
      <c r="L10" s="7"/>
      <c r="M10" s="7"/>
    </row>
    <row r="11" spans="1:20">
      <c r="A11" s="20" t="s">
        <v>169</v>
      </c>
      <c r="B11" s="99">
        <v>4</v>
      </c>
      <c r="C11" s="99">
        <v>4</v>
      </c>
      <c r="D11" s="99">
        <v>5</v>
      </c>
      <c r="E11" s="2">
        <v>5</v>
      </c>
      <c r="F11" s="2">
        <v>6</v>
      </c>
      <c r="G11" s="2">
        <v>7</v>
      </c>
      <c r="H11" s="2">
        <v>8</v>
      </c>
      <c r="I11" s="265">
        <v>8</v>
      </c>
      <c r="J11" s="265">
        <v>9</v>
      </c>
      <c r="K11" s="20">
        <v>9</v>
      </c>
    </row>
    <row r="12" spans="1:20">
      <c r="A12" s="20"/>
      <c r="B12" s="99"/>
      <c r="C12" s="99"/>
      <c r="D12" s="99"/>
      <c r="E12" s="2"/>
      <c r="F12" s="2"/>
      <c r="G12" s="2"/>
      <c r="H12" s="2"/>
      <c r="I12" s="265"/>
      <c r="J12" s="265"/>
      <c r="K12" s="20"/>
    </row>
    <row r="13" spans="1:20" ht="12.75" customHeight="1">
      <c r="A13" s="20"/>
      <c r="B13" s="510" t="s">
        <v>177</v>
      </c>
      <c r="C13" s="511"/>
      <c r="D13" s="511"/>
      <c r="E13" s="511"/>
      <c r="F13" s="511"/>
      <c r="G13" s="511"/>
      <c r="H13" s="511"/>
      <c r="I13" s="511"/>
      <c r="J13" s="764"/>
      <c r="K13" s="519"/>
    </row>
    <row r="14" spans="1:20">
      <c r="A14" s="20" t="s">
        <v>62</v>
      </c>
      <c r="B14" s="48">
        <v>40</v>
      </c>
      <c r="C14" s="48">
        <v>41</v>
      </c>
      <c r="D14" s="48">
        <v>41</v>
      </c>
      <c r="E14" s="48">
        <v>41</v>
      </c>
      <c r="F14" s="48">
        <v>42</v>
      </c>
      <c r="G14" s="2">
        <v>43</v>
      </c>
      <c r="H14" s="2">
        <v>43</v>
      </c>
      <c r="I14" s="2">
        <v>43</v>
      </c>
      <c r="J14" s="2">
        <v>44</v>
      </c>
      <c r="K14" s="22">
        <v>44</v>
      </c>
    </row>
    <row r="15" spans="1:20">
      <c r="A15" s="20"/>
      <c r="B15" s="48"/>
      <c r="C15" s="48"/>
      <c r="D15" s="48"/>
      <c r="E15" s="48"/>
      <c r="F15" s="48"/>
      <c r="G15" s="2"/>
      <c r="H15" s="2"/>
      <c r="I15" s="2"/>
      <c r="J15" s="2"/>
      <c r="K15" s="22"/>
    </row>
    <row r="16" spans="1:20">
      <c r="A16" s="20"/>
      <c r="B16" s="510" t="s">
        <v>113</v>
      </c>
      <c r="C16" s="511"/>
      <c r="D16" s="511"/>
      <c r="E16" s="511"/>
      <c r="F16" s="511"/>
      <c r="G16" s="511"/>
      <c r="H16" s="511"/>
      <c r="I16" s="511"/>
      <c r="J16" s="764"/>
      <c r="K16" s="519"/>
    </row>
    <row r="17" spans="1:22">
      <c r="A17" s="100" t="s">
        <v>100</v>
      </c>
      <c r="B17" s="47"/>
      <c r="C17" s="48"/>
      <c r="D17" s="48"/>
      <c r="E17" s="2"/>
      <c r="F17" s="2"/>
      <c r="G17" s="2"/>
      <c r="H17" s="2"/>
      <c r="I17" s="2"/>
      <c r="J17" s="683"/>
      <c r="K17" s="720"/>
    </row>
    <row r="18" spans="1:22">
      <c r="A18" s="102" t="s">
        <v>23</v>
      </c>
      <c r="B18" s="231">
        <v>94</v>
      </c>
      <c r="C18" s="104">
        <v>94</v>
      </c>
      <c r="D18" s="104">
        <v>93</v>
      </c>
      <c r="E18" s="104">
        <v>93</v>
      </c>
      <c r="F18" s="104">
        <v>94</v>
      </c>
      <c r="G18" s="2">
        <v>94</v>
      </c>
      <c r="H18" s="2">
        <v>93</v>
      </c>
      <c r="I18" s="2">
        <v>93</v>
      </c>
      <c r="J18" s="2">
        <v>94</v>
      </c>
      <c r="K18" s="22">
        <v>94</v>
      </c>
    </row>
    <row r="19" spans="1:22">
      <c r="A19" s="102" t="s">
        <v>24</v>
      </c>
      <c r="B19" s="232">
        <v>6</v>
      </c>
      <c r="C19" s="105">
        <v>6</v>
      </c>
      <c r="D19" s="105">
        <v>7</v>
      </c>
      <c r="E19" s="105">
        <v>7</v>
      </c>
      <c r="F19" s="105">
        <v>6</v>
      </c>
      <c r="G19" s="21">
        <v>6</v>
      </c>
      <c r="H19" s="21">
        <v>7</v>
      </c>
      <c r="I19" s="21">
        <v>7</v>
      </c>
      <c r="J19" s="21">
        <v>6</v>
      </c>
      <c r="K19" s="116">
        <v>6</v>
      </c>
    </row>
    <row r="20" spans="1:22">
      <c r="A20" s="71"/>
      <c r="B20" s="101"/>
      <c r="C20" s="106"/>
    </row>
    <row r="21" spans="1:22">
      <c r="A21" s="5" t="s">
        <v>159</v>
      </c>
      <c r="B21" s="798" t="s">
        <v>189</v>
      </c>
      <c r="C21" s="798"/>
      <c r="D21" s="798"/>
      <c r="E21" s="798"/>
      <c r="F21" s="798"/>
      <c r="G21" s="798"/>
      <c r="H21" s="798"/>
    </row>
    <row r="22" spans="1:22">
      <c r="A22" s="46" t="s">
        <v>346</v>
      </c>
      <c r="B22" s="7"/>
      <c r="C22" s="7"/>
      <c r="D22" s="7"/>
      <c r="E22" s="7"/>
      <c r="F22" s="7"/>
      <c r="G22" s="7"/>
      <c r="H22" s="7"/>
    </row>
    <row r="23" spans="1:22">
      <c r="A23" s="46"/>
      <c r="B23" s="107"/>
    </row>
    <row r="24" spans="1:22">
      <c r="A24" s="71"/>
      <c r="B24" s="108"/>
      <c r="C24" s="2"/>
      <c r="D24" s="2"/>
      <c r="E24" s="2"/>
      <c r="F24" s="2"/>
      <c r="G24" s="2"/>
      <c r="H24" s="2"/>
      <c r="I24" s="2"/>
      <c r="J24" s="2"/>
      <c r="K24" s="2"/>
      <c r="L24" s="2"/>
      <c r="M24" s="2"/>
      <c r="N24" s="2"/>
      <c r="O24" s="2"/>
      <c r="P24" s="2"/>
      <c r="Q24" s="2"/>
      <c r="R24" s="2"/>
      <c r="S24" s="2"/>
      <c r="T24" s="2"/>
      <c r="U24" s="2"/>
      <c r="V24" s="2"/>
    </row>
    <row r="25" spans="1:22">
      <c r="A25" s="71"/>
      <c r="B25" s="109"/>
      <c r="C25" s="55"/>
      <c r="D25" s="55"/>
      <c r="E25" s="55"/>
      <c r="F25" s="55"/>
      <c r="G25" s="55"/>
      <c r="H25" s="55"/>
      <c r="I25" s="55"/>
      <c r="J25" s="55"/>
      <c r="K25" s="55"/>
      <c r="L25" s="55"/>
      <c r="M25" s="55"/>
      <c r="N25" s="55"/>
      <c r="O25" s="55"/>
      <c r="P25" s="52"/>
      <c r="Q25" s="55"/>
      <c r="R25" s="55"/>
      <c r="S25" s="50"/>
      <c r="T25" s="50"/>
      <c r="U25" s="50"/>
      <c r="V25" s="2"/>
    </row>
    <row r="26" spans="1:22">
      <c r="A26" s="71"/>
      <c r="B26" s="109"/>
      <c r="C26" s="55"/>
      <c r="D26" s="55"/>
      <c r="E26" s="55"/>
      <c r="F26" s="55"/>
      <c r="G26" s="55"/>
      <c r="H26" s="55"/>
      <c r="I26" s="55"/>
      <c r="J26" s="55"/>
      <c r="K26" s="55"/>
      <c r="L26" s="55"/>
      <c r="M26" s="55"/>
      <c r="N26" s="55"/>
      <c r="O26" s="55"/>
      <c r="P26" s="55"/>
      <c r="Q26" s="55"/>
      <c r="R26" s="55"/>
      <c r="S26" s="56"/>
      <c r="T26" s="55"/>
      <c r="U26" s="50"/>
      <c r="V26" s="2"/>
    </row>
    <row r="27" spans="1:22">
      <c r="A27" s="71"/>
      <c r="B27" s="109"/>
      <c r="C27" s="55"/>
      <c r="D27" s="55"/>
      <c r="E27" s="55"/>
      <c r="F27" s="55"/>
      <c r="G27" s="55"/>
      <c r="H27" s="18"/>
      <c r="I27" s="18"/>
      <c r="J27" s="18"/>
      <c r="K27" s="18"/>
      <c r="L27" s="18"/>
      <c r="M27" s="18"/>
      <c r="N27" s="18"/>
      <c r="O27" s="18"/>
      <c r="P27" s="18"/>
      <c r="Q27" s="18"/>
      <c r="R27" s="18"/>
      <c r="S27" s="18"/>
      <c r="T27" s="18"/>
      <c r="U27" s="50"/>
      <c r="V27" s="2"/>
    </row>
    <row r="28" spans="1:22">
      <c r="A28" s="71"/>
      <c r="B28" s="275"/>
      <c r="C28" s="55"/>
      <c r="D28" s="284"/>
      <c r="E28" s="55"/>
      <c r="F28" s="55"/>
      <c r="G28" s="55"/>
      <c r="H28" s="18"/>
      <c r="I28" s="18"/>
      <c r="J28" s="18"/>
      <c r="K28" s="18"/>
      <c r="L28" s="18"/>
      <c r="M28" s="18"/>
      <c r="N28" s="18"/>
      <c r="O28" s="18"/>
      <c r="P28" s="18"/>
      <c r="Q28" s="18"/>
      <c r="R28" s="18"/>
      <c r="S28" s="18"/>
      <c r="T28" s="18"/>
      <c r="U28" s="50"/>
      <c r="V28" s="2"/>
    </row>
    <row r="29" spans="1:22">
      <c r="A29" s="3"/>
      <c r="B29" s="110"/>
      <c r="C29" s="55"/>
      <c r="D29" s="55"/>
      <c r="E29" s="55"/>
      <c r="F29" s="55"/>
      <c r="G29" s="55"/>
      <c r="H29" s="18"/>
      <c r="I29" s="18"/>
      <c r="J29" s="18"/>
      <c r="K29" s="18"/>
      <c r="L29" s="18"/>
      <c r="M29" s="18"/>
      <c r="N29" s="18"/>
      <c r="O29" s="18"/>
      <c r="P29" s="18"/>
      <c r="Q29" s="18"/>
      <c r="R29" s="18"/>
      <c r="S29" s="18"/>
      <c r="T29" s="18"/>
      <c r="U29" s="50"/>
      <c r="V29" s="2"/>
    </row>
  </sheetData>
  <mergeCells count="1">
    <mergeCell ref="B21:H21"/>
  </mergeCells>
  <phoneticPr fontId="4"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BB38"/>
  <sheetViews>
    <sheetView workbookViewId="0"/>
  </sheetViews>
  <sheetFormatPr defaultRowHeight="12.75"/>
  <cols>
    <col min="1" max="1" width="29.140625" style="1" customWidth="1"/>
    <col min="2" max="17" width="8.7109375" style="1" customWidth="1"/>
    <col min="18" max="16384" width="9.140625" style="1"/>
  </cols>
  <sheetData>
    <row r="1" spans="1:27" ht="14.25">
      <c r="A1" s="14" t="s">
        <v>88</v>
      </c>
      <c r="B1" s="78" t="s">
        <v>241</v>
      </c>
      <c r="C1" s="14"/>
      <c r="D1" s="14"/>
      <c r="E1" s="14"/>
      <c r="F1" s="14"/>
      <c r="G1" s="14"/>
      <c r="H1" s="14"/>
      <c r="I1" s="14"/>
      <c r="J1" s="14"/>
      <c r="K1" s="14"/>
      <c r="L1" s="14"/>
      <c r="M1" s="14"/>
    </row>
    <row r="2" spans="1:27">
      <c r="A2" s="74"/>
      <c r="B2" s="15"/>
      <c r="C2" s="15"/>
      <c r="D2" s="15"/>
      <c r="E2" s="15"/>
      <c r="F2" s="15"/>
      <c r="G2" s="15"/>
      <c r="H2" s="15"/>
      <c r="I2" s="15"/>
      <c r="J2" s="15"/>
      <c r="K2" s="15"/>
      <c r="L2" s="15"/>
      <c r="M2" s="14"/>
    </row>
    <row r="3" spans="1:27" s="10" customFormat="1">
      <c r="A3" s="174"/>
      <c r="B3" s="175">
        <v>1998</v>
      </c>
      <c r="C3" s="177">
        <v>1999</v>
      </c>
      <c r="D3" s="177">
        <v>2000</v>
      </c>
      <c r="E3" s="177">
        <v>2001</v>
      </c>
      <c r="F3" s="177">
        <v>2002</v>
      </c>
      <c r="G3" s="177">
        <v>2003</v>
      </c>
      <c r="H3" s="177">
        <v>2004</v>
      </c>
      <c r="I3" s="177">
        <v>2005</v>
      </c>
      <c r="J3" s="177">
        <v>2006</v>
      </c>
      <c r="K3" s="176">
        <v>2007</v>
      </c>
      <c r="L3" s="176">
        <v>2008</v>
      </c>
      <c r="M3" s="176">
        <v>2009</v>
      </c>
      <c r="N3" s="176">
        <v>2010</v>
      </c>
      <c r="O3" s="171">
        <v>2011</v>
      </c>
      <c r="P3" s="176">
        <v>2012</v>
      </c>
      <c r="Q3" s="176">
        <v>2013</v>
      </c>
      <c r="R3" s="171">
        <v>2014</v>
      </c>
      <c r="S3" s="171">
        <v>2015</v>
      </c>
      <c r="T3" s="171">
        <v>2016</v>
      </c>
      <c r="U3" s="542">
        <v>2017</v>
      </c>
    </row>
    <row r="4" spans="1:27" s="10" customFormat="1">
      <c r="A4" s="174"/>
      <c r="B4" s="550" t="s">
        <v>114</v>
      </c>
      <c r="C4" s="549"/>
      <c r="D4" s="549"/>
      <c r="E4" s="549"/>
      <c r="F4" s="549"/>
      <c r="G4" s="549"/>
      <c r="H4" s="549"/>
      <c r="I4" s="549"/>
      <c r="J4" s="549"/>
      <c r="K4" s="549"/>
      <c r="L4" s="549"/>
      <c r="M4" s="549"/>
      <c r="N4" s="549"/>
      <c r="O4" s="549"/>
      <c r="P4" s="549"/>
      <c r="Q4" s="549"/>
      <c r="R4" s="549"/>
      <c r="S4" s="549"/>
      <c r="T4" s="744"/>
      <c r="U4" s="741"/>
    </row>
    <row r="5" spans="1:27">
      <c r="A5" s="111" t="s">
        <v>18</v>
      </c>
      <c r="B5" s="72">
        <v>1882</v>
      </c>
      <c r="C5" s="37">
        <v>1968</v>
      </c>
      <c r="D5" s="37">
        <v>2193</v>
      </c>
      <c r="E5" s="37">
        <v>2757</v>
      </c>
      <c r="F5" s="37">
        <v>2612</v>
      </c>
      <c r="G5" s="37">
        <v>2845</v>
      </c>
      <c r="H5" s="37">
        <v>3296</v>
      </c>
      <c r="I5" s="112">
        <v>3221</v>
      </c>
      <c r="J5" s="112">
        <v>3003</v>
      </c>
      <c r="K5" s="37">
        <v>2790</v>
      </c>
      <c r="L5" s="37">
        <v>2441</v>
      </c>
      <c r="M5" s="37">
        <v>2292</v>
      </c>
      <c r="N5" s="37">
        <v>2263</v>
      </c>
      <c r="O5" s="37">
        <v>1846</v>
      </c>
      <c r="P5" s="37">
        <v>1869</v>
      </c>
      <c r="Q5" s="37">
        <v>1469</v>
      </c>
      <c r="R5" s="37">
        <v>1380</v>
      </c>
      <c r="S5" s="37">
        <v>1437</v>
      </c>
      <c r="T5" s="37">
        <v>1442</v>
      </c>
      <c r="U5" s="233">
        <f>SUM(U6:U10)</f>
        <v>1434</v>
      </c>
    </row>
    <row r="6" spans="1:27">
      <c r="A6" s="113" t="s">
        <v>2</v>
      </c>
      <c r="B6" s="41">
        <v>1649</v>
      </c>
      <c r="C6" s="18">
        <v>1837</v>
      </c>
      <c r="D6" s="18">
        <v>2010</v>
      </c>
      <c r="E6" s="18">
        <v>2533</v>
      </c>
      <c r="F6" s="18">
        <v>2330</v>
      </c>
      <c r="G6" s="18">
        <v>2536</v>
      </c>
      <c r="H6" s="18">
        <v>2821</v>
      </c>
      <c r="I6" s="27">
        <v>2766</v>
      </c>
      <c r="J6" s="27">
        <v>2614</v>
      </c>
      <c r="K6" s="27">
        <v>2319</v>
      </c>
      <c r="L6" s="27">
        <v>2023</v>
      </c>
      <c r="M6" s="27">
        <v>1852</v>
      </c>
      <c r="N6" s="18">
        <v>1888</v>
      </c>
      <c r="O6" s="18">
        <v>1559</v>
      </c>
      <c r="P6" s="18">
        <v>1581</v>
      </c>
      <c r="Q6" s="18">
        <v>1213</v>
      </c>
      <c r="R6" s="18">
        <v>1152</v>
      </c>
      <c r="S6" s="18">
        <v>1209</v>
      </c>
      <c r="T6" s="196">
        <v>1243</v>
      </c>
      <c r="U6" s="229">
        <v>1165</v>
      </c>
    </row>
    <row r="7" spans="1:27">
      <c r="A7" s="481" t="s">
        <v>78</v>
      </c>
      <c r="B7" s="41">
        <v>195</v>
      </c>
      <c r="C7" s="18">
        <v>90</v>
      </c>
      <c r="D7" s="18">
        <v>137</v>
      </c>
      <c r="E7" s="18">
        <v>190</v>
      </c>
      <c r="F7" s="18">
        <v>247</v>
      </c>
      <c r="G7" s="18">
        <v>282</v>
      </c>
      <c r="H7" s="18">
        <v>431</v>
      </c>
      <c r="I7" s="27">
        <v>404</v>
      </c>
      <c r="J7" s="27">
        <v>351</v>
      </c>
      <c r="K7" s="27">
        <v>424</v>
      </c>
      <c r="L7" s="27">
        <v>390</v>
      </c>
      <c r="M7" s="27">
        <v>407</v>
      </c>
      <c r="N7" s="18">
        <v>325</v>
      </c>
      <c r="O7" s="2">
        <v>252</v>
      </c>
      <c r="P7" s="18">
        <v>231</v>
      </c>
      <c r="Q7" s="18">
        <v>206</v>
      </c>
      <c r="R7" s="2">
        <v>173</v>
      </c>
      <c r="S7" s="2">
        <v>165</v>
      </c>
      <c r="T7" s="2">
        <v>169</v>
      </c>
      <c r="U7" s="367">
        <v>242</v>
      </c>
    </row>
    <row r="8" spans="1:27">
      <c r="A8" s="482" t="s">
        <v>125</v>
      </c>
      <c r="B8" s="41">
        <v>38</v>
      </c>
      <c r="C8" s="18">
        <v>41</v>
      </c>
      <c r="D8" s="18">
        <v>46</v>
      </c>
      <c r="E8" s="18">
        <v>34</v>
      </c>
      <c r="F8" s="18">
        <v>35</v>
      </c>
      <c r="G8" s="18">
        <v>27</v>
      </c>
      <c r="H8" s="18">
        <v>44</v>
      </c>
      <c r="I8" s="27">
        <v>51</v>
      </c>
      <c r="J8" s="27">
        <v>38</v>
      </c>
      <c r="K8" s="27">
        <v>47</v>
      </c>
      <c r="L8" s="27">
        <v>28</v>
      </c>
      <c r="M8" s="27">
        <v>33</v>
      </c>
      <c r="N8" s="18">
        <v>45</v>
      </c>
      <c r="O8" s="2">
        <v>33</v>
      </c>
      <c r="P8" s="18">
        <v>53</v>
      </c>
      <c r="Q8" s="18">
        <v>45</v>
      </c>
      <c r="R8" s="2">
        <v>38</v>
      </c>
      <c r="S8" s="2">
        <v>55</v>
      </c>
      <c r="T8" s="2">
        <v>30</v>
      </c>
      <c r="U8" s="367">
        <v>26</v>
      </c>
      <c r="V8" s="7"/>
      <c r="W8" s="7"/>
      <c r="X8" s="7"/>
      <c r="Y8" s="7"/>
      <c r="Z8" s="7"/>
      <c r="AA8" s="7"/>
    </row>
    <row r="9" spans="1:27" s="267" customFormat="1">
      <c r="A9" s="237" t="s">
        <v>289</v>
      </c>
      <c r="B9" s="18"/>
      <c r="C9" s="18"/>
      <c r="D9" s="18"/>
      <c r="E9" s="18"/>
      <c r="F9" s="18"/>
      <c r="G9" s="18"/>
      <c r="H9" s="18"/>
      <c r="I9" s="27"/>
      <c r="J9" s="27"/>
      <c r="K9" s="27"/>
      <c r="L9" s="27"/>
      <c r="M9" s="27"/>
      <c r="N9" s="18"/>
      <c r="O9" s="2">
        <v>0</v>
      </c>
      <c r="P9" s="18">
        <v>0</v>
      </c>
      <c r="Q9" s="18">
        <v>0</v>
      </c>
      <c r="R9" s="18">
        <v>0</v>
      </c>
      <c r="S9" s="2">
        <v>4</v>
      </c>
      <c r="T9" s="2">
        <v>0</v>
      </c>
      <c r="U9" s="367">
        <v>0</v>
      </c>
      <c r="V9" s="7"/>
      <c r="W9" s="7"/>
      <c r="X9" s="7"/>
      <c r="Y9" s="7"/>
      <c r="Z9" s="7"/>
      <c r="AA9" s="7"/>
    </row>
    <row r="10" spans="1:27" ht="14.25">
      <c r="A10" s="237" t="s">
        <v>277</v>
      </c>
      <c r="B10" s="114">
        <v>0</v>
      </c>
      <c r="C10" s="114">
        <v>0</v>
      </c>
      <c r="D10" s="114">
        <v>0</v>
      </c>
      <c r="E10" s="114">
        <v>0</v>
      </c>
      <c r="F10" s="114">
        <v>0</v>
      </c>
      <c r="G10" s="114">
        <v>0</v>
      </c>
      <c r="H10" s="114">
        <v>0</v>
      </c>
      <c r="I10" s="114">
        <v>0</v>
      </c>
      <c r="J10" s="114">
        <v>0</v>
      </c>
      <c r="K10" s="114">
        <v>0</v>
      </c>
      <c r="L10" s="114">
        <v>0</v>
      </c>
      <c r="M10" s="114">
        <v>0</v>
      </c>
      <c r="N10" s="18">
        <v>5</v>
      </c>
      <c r="O10" s="2">
        <v>2</v>
      </c>
      <c r="P10" s="18">
        <v>4</v>
      </c>
      <c r="Q10" s="2">
        <v>5</v>
      </c>
      <c r="R10" s="2">
        <v>17</v>
      </c>
      <c r="S10" s="2">
        <v>4</v>
      </c>
      <c r="T10" s="2">
        <v>0</v>
      </c>
      <c r="U10" s="367">
        <v>1</v>
      </c>
      <c r="V10" s="62"/>
      <c r="W10" s="7"/>
      <c r="X10" s="7"/>
      <c r="Y10" s="7"/>
      <c r="Z10" s="7"/>
      <c r="AA10" s="7"/>
    </row>
    <row r="11" spans="1:27" ht="14.25">
      <c r="A11" s="142" t="s">
        <v>278</v>
      </c>
      <c r="B11" s="42">
        <v>370</v>
      </c>
      <c r="C11" s="43">
        <v>450</v>
      </c>
      <c r="D11" s="43">
        <v>495</v>
      </c>
      <c r="E11" s="43">
        <v>559</v>
      </c>
      <c r="F11" s="43">
        <v>774</v>
      </c>
      <c r="G11" s="43">
        <v>807</v>
      </c>
      <c r="H11" s="43">
        <v>886</v>
      </c>
      <c r="I11" s="28">
        <v>1009</v>
      </c>
      <c r="J11" s="28">
        <v>1083</v>
      </c>
      <c r="K11" s="28">
        <v>1134</v>
      </c>
      <c r="L11" s="28">
        <v>1011</v>
      </c>
      <c r="M11" s="28">
        <v>684</v>
      </c>
      <c r="N11" s="115"/>
      <c r="O11" s="115"/>
      <c r="P11" s="21"/>
      <c r="Q11" s="21"/>
      <c r="R11" s="21"/>
      <c r="S11" s="21"/>
      <c r="T11" s="29"/>
      <c r="U11" s="742"/>
    </row>
    <row r="12" spans="1:27">
      <c r="A12" s="16"/>
      <c r="B12" s="18"/>
      <c r="C12" s="18"/>
      <c r="D12" s="18"/>
      <c r="E12" s="18"/>
      <c r="F12" s="18"/>
      <c r="G12" s="18"/>
      <c r="H12" s="18"/>
      <c r="I12" s="27"/>
      <c r="J12" s="27"/>
      <c r="K12" s="27"/>
      <c r="L12" s="27"/>
      <c r="M12" s="27"/>
      <c r="N12" s="27"/>
      <c r="O12" s="7"/>
      <c r="P12" s="7"/>
      <c r="Q12" s="7"/>
      <c r="R12" s="7"/>
      <c r="S12" s="7"/>
    </row>
    <row r="13" spans="1:27">
      <c r="A13" s="17" t="s">
        <v>159</v>
      </c>
      <c r="B13" s="796" t="s">
        <v>67</v>
      </c>
      <c r="C13" s="796"/>
      <c r="D13" s="796"/>
      <c r="E13" s="796"/>
      <c r="F13" s="796"/>
      <c r="G13" s="796"/>
      <c r="H13" s="796"/>
      <c r="I13" s="796"/>
      <c r="J13" s="796"/>
      <c r="K13" s="796"/>
      <c r="L13" s="796"/>
      <c r="M13" s="796"/>
      <c r="N13" s="796"/>
      <c r="O13" s="796"/>
      <c r="P13" s="796"/>
      <c r="Q13" s="796"/>
      <c r="R13" s="796"/>
    </row>
    <row r="14" spans="1:27">
      <c r="A14" s="17" t="s">
        <v>160</v>
      </c>
      <c r="B14" s="800" t="s">
        <v>279</v>
      </c>
      <c r="C14" s="800"/>
      <c r="D14" s="800"/>
      <c r="E14" s="800"/>
      <c r="F14" s="800"/>
      <c r="G14" s="800"/>
      <c r="H14" s="800"/>
      <c r="I14" s="800"/>
      <c r="J14" s="800"/>
      <c r="K14" s="800"/>
      <c r="L14" s="800"/>
      <c r="M14" s="800"/>
      <c r="N14" s="800"/>
      <c r="O14" s="800"/>
      <c r="P14" s="800"/>
      <c r="Q14" s="800"/>
      <c r="R14" s="800"/>
    </row>
    <row r="15" spans="1:27">
      <c r="A15" s="17" t="s">
        <v>161</v>
      </c>
      <c r="B15" s="796" t="s">
        <v>272</v>
      </c>
      <c r="C15" s="796"/>
      <c r="D15" s="796"/>
      <c r="E15" s="796"/>
      <c r="F15" s="796"/>
      <c r="G15" s="796"/>
      <c r="H15" s="796"/>
      <c r="I15" s="796"/>
      <c r="J15" s="796"/>
      <c r="K15" s="796"/>
      <c r="L15" s="796"/>
      <c r="M15" s="796"/>
      <c r="N15" s="796"/>
      <c r="O15" s="796"/>
      <c r="P15" s="796"/>
      <c r="Q15" s="796"/>
      <c r="R15" s="796"/>
    </row>
    <row r="16" spans="1:27">
      <c r="A16" s="759" t="s">
        <v>346</v>
      </c>
      <c r="B16" s="7"/>
      <c r="C16" s="78"/>
      <c r="D16" s="78"/>
      <c r="E16" s="78"/>
      <c r="F16" s="78"/>
      <c r="G16" s="78"/>
      <c r="H16" s="78"/>
      <c r="I16" s="78"/>
      <c r="J16" s="78"/>
      <c r="K16" s="78"/>
      <c r="L16" s="78"/>
      <c r="M16" s="78"/>
      <c r="N16" s="7"/>
      <c r="O16" s="7"/>
      <c r="P16" s="7"/>
      <c r="Q16" s="7"/>
      <c r="R16" s="7"/>
      <c r="S16" s="7"/>
    </row>
    <row r="17" spans="1:54">
      <c r="A17" s="46"/>
      <c r="B17" s="209"/>
      <c r="C17" s="210"/>
      <c r="D17" s="210"/>
      <c r="E17" s="210"/>
      <c r="F17" s="210"/>
      <c r="G17" s="210"/>
      <c r="H17" s="210"/>
      <c r="I17" s="117"/>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s="2" customFormat="1">
      <c r="B18" s="209"/>
      <c r="C18" s="119"/>
      <c r="D18" s="119"/>
      <c r="E18" s="119"/>
      <c r="F18" s="119"/>
      <c r="G18" s="119"/>
      <c r="H18" s="119"/>
      <c r="I18" s="118"/>
    </row>
    <row r="19" spans="1:54" s="2" customFormat="1">
      <c r="A19" s="61"/>
      <c r="K19" s="182"/>
      <c r="L19" s="182"/>
      <c r="M19" s="182"/>
      <c r="N19" s="182"/>
      <c r="O19" s="30"/>
      <c r="P19" s="182"/>
      <c r="Q19" s="182"/>
      <c r="R19" s="30"/>
      <c r="S19" s="30"/>
      <c r="T19" s="30"/>
    </row>
    <row r="20" spans="1:54" s="2" customFormat="1">
      <c r="A20" s="16"/>
      <c r="B20" s="17"/>
      <c r="C20" s="16"/>
      <c r="D20" s="16"/>
      <c r="E20" s="16"/>
      <c r="F20" s="16"/>
      <c r="G20" s="16"/>
      <c r="H20" s="16"/>
      <c r="I20" s="16"/>
      <c r="J20" s="16"/>
      <c r="K20" s="16"/>
      <c r="L20" s="16"/>
      <c r="M20" s="16"/>
      <c r="N20" s="379"/>
      <c r="O20" s="379"/>
      <c r="P20" s="379"/>
      <c r="Q20" s="379"/>
      <c r="R20" s="379"/>
      <c r="S20" s="379"/>
      <c r="T20" s="379"/>
      <c r="U20" s="379"/>
      <c r="V20" s="379"/>
      <c r="W20" s="358"/>
      <c r="X20" s="358"/>
      <c r="Y20" s="358"/>
    </row>
    <row r="21" spans="1:54" s="2" customFormat="1">
      <c r="A21" s="74"/>
      <c r="B21" s="15"/>
      <c r="C21" s="15"/>
      <c r="D21" s="15"/>
      <c r="E21" s="15"/>
      <c r="F21" s="15"/>
      <c r="G21" s="15"/>
      <c r="H21" s="15"/>
      <c r="I21" s="15"/>
      <c r="J21" s="15"/>
      <c r="K21" s="15"/>
      <c r="L21" s="15"/>
      <c r="M21" s="16"/>
      <c r="N21" s="379"/>
      <c r="O21" s="379"/>
      <c r="P21" s="379"/>
      <c r="Q21" s="379"/>
      <c r="R21" s="379"/>
      <c r="S21" s="379"/>
      <c r="T21" s="379"/>
      <c r="U21" s="379"/>
      <c r="V21" s="379"/>
      <c r="W21" s="358"/>
      <c r="X21" s="358"/>
      <c r="Y21" s="358"/>
    </row>
    <row r="22" spans="1:54" s="2" customFormat="1">
      <c r="A22" s="174"/>
      <c r="B22" s="174"/>
      <c r="C22" s="174"/>
      <c r="D22" s="174"/>
      <c r="E22" s="174"/>
      <c r="F22" s="174"/>
      <c r="G22" s="174"/>
      <c r="H22" s="174"/>
      <c r="I22" s="174"/>
      <c r="J22" s="174"/>
      <c r="K22" s="182"/>
      <c r="L22" s="182"/>
      <c r="M22" s="182"/>
      <c r="N22" s="182"/>
      <c r="O22" s="743"/>
      <c r="P22" s="182"/>
      <c r="Q22" s="182"/>
      <c r="R22" s="743"/>
      <c r="S22" s="743"/>
      <c r="T22" s="743"/>
      <c r="U22" s="743"/>
      <c r="V22" s="743"/>
      <c r="W22" s="527"/>
      <c r="X22" s="527"/>
      <c r="Y22" s="527"/>
    </row>
    <row r="23" spans="1:54" s="2" customFormat="1">
      <c r="A23" s="174"/>
      <c r="B23" s="33"/>
      <c r="C23" s="745"/>
      <c r="D23" s="745"/>
      <c r="E23" s="745"/>
      <c r="F23" s="745"/>
      <c r="G23" s="745"/>
      <c r="H23" s="745"/>
      <c r="I23" s="745"/>
      <c r="J23" s="745"/>
      <c r="K23" s="745"/>
      <c r="L23" s="745"/>
      <c r="M23" s="745"/>
      <c r="N23" s="745"/>
      <c r="O23" s="745"/>
      <c r="P23" s="745"/>
      <c r="Q23" s="745"/>
      <c r="R23" s="745"/>
      <c r="S23" s="745"/>
      <c r="T23" s="746"/>
      <c r="U23" s="746"/>
      <c r="V23" s="743"/>
      <c r="W23" s="527"/>
      <c r="X23" s="527"/>
      <c r="Y23" s="527"/>
    </row>
    <row r="24" spans="1:54" s="2" customFormat="1">
      <c r="A24" s="230"/>
      <c r="B24" s="18"/>
      <c r="C24" s="18"/>
      <c r="D24" s="18"/>
      <c r="E24" s="18"/>
      <c r="F24" s="18"/>
      <c r="G24" s="18"/>
      <c r="H24" s="18"/>
      <c r="I24" s="27"/>
      <c r="J24" s="27"/>
      <c r="K24" s="18"/>
      <c r="L24" s="18"/>
      <c r="M24" s="18"/>
      <c r="N24" s="18"/>
      <c r="O24" s="18"/>
      <c r="P24" s="18"/>
      <c r="Q24" s="18"/>
      <c r="R24" s="18"/>
      <c r="S24" s="18"/>
      <c r="T24" s="18"/>
      <c r="U24" s="18"/>
      <c r="V24" s="356"/>
      <c r="W24" s="358"/>
      <c r="X24" s="358"/>
      <c r="Y24" s="358"/>
    </row>
    <row r="25" spans="1:54" s="2" customFormat="1">
      <c r="A25" s="747"/>
      <c r="B25" s="18"/>
      <c r="C25" s="18"/>
      <c r="D25" s="18"/>
      <c r="E25" s="18"/>
      <c r="F25" s="18"/>
      <c r="G25" s="18"/>
      <c r="H25" s="18"/>
      <c r="I25" s="27"/>
      <c r="J25" s="27"/>
      <c r="K25" s="27"/>
      <c r="L25" s="27"/>
      <c r="M25" s="27"/>
      <c r="N25" s="18"/>
      <c r="O25" s="18"/>
      <c r="P25" s="18"/>
      <c r="Q25" s="18"/>
      <c r="R25" s="18"/>
      <c r="S25" s="18"/>
      <c r="T25" s="18"/>
      <c r="U25" s="18"/>
      <c r="V25" s="356"/>
      <c r="W25" s="358"/>
      <c r="X25" s="358"/>
      <c r="Y25" s="358"/>
    </row>
    <row r="26" spans="1:54" s="2" customFormat="1">
      <c r="A26" s="482"/>
      <c r="B26" s="18"/>
      <c r="C26" s="18"/>
      <c r="D26" s="18"/>
      <c r="E26" s="18"/>
      <c r="F26" s="18"/>
      <c r="G26" s="18"/>
      <c r="H26" s="18"/>
      <c r="I26" s="27"/>
      <c r="J26" s="27"/>
      <c r="K26" s="27"/>
      <c r="L26" s="27"/>
      <c r="M26" s="27"/>
      <c r="N26" s="18"/>
      <c r="O26" s="356"/>
      <c r="P26" s="18"/>
      <c r="Q26" s="18"/>
      <c r="R26" s="356"/>
      <c r="S26" s="356"/>
      <c r="T26" s="356"/>
      <c r="U26" s="356"/>
      <c r="V26" s="356"/>
      <c r="W26" s="358"/>
      <c r="X26" s="358"/>
      <c r="Y26" s="358"/>
    </row>
    <row r="27" spans="1:54" s="2" customFormat="1">
      <c r="A27" s="482"/>
      <c r="B27" s="18"/>
      <c r="C27" s="18"/>
      <c r="D27" s="18"/>
      <c r="E27" s="18"/>
      <c r="F27" s="18"/>
      <c r="G27" s="18"/>
      <c r="H27" s="18"/>
      <c r="I27" s="27"/>
      <c r="J27" s="27"/>
      <c r="K27" s="27"/>
      <c r="L27" s="27"/>
      <c r="M27" s="27"/>
      <c r="N27" s="18"/>
      <c r="O27" s="356"/>
      <c r="P27" s="18"/>
      <c r="Q27" s="18"/>
      <c r="R27" s="356"/>
      <c r="S27" s="356"/>
      <c r="T27" s="356"/>
      <c r="U27" s="356"/>
      <c r="V27" s="356"/>
      <c r="W27" s="383"/>
      <c r="X27" s="383"/>
      <c r="Y27" s="383"/>
    </row>
    <row r="28" spans="1:54" s="2" customFormat="1">
      <c r="A28" s="482"/>
      <c r="B28" s="18"/>
      <c r="C28" s="18"/>
      <c r="D28" s="18"/>
      <c r="E28" s="18"/>
      <c r="F28" s="18"/>
      <c r="G28" s="18"/>
      <c r="H28" s="18"/>
      <c r="I28" s="27"/>
      <c r="J28" s="27"/>
      <c r="K28" s="27"/>
      <c r="L28" s="27"/>
      <c r="M28" s="27"/>
      <c r="N28" s="18"/>
      <c r="O28" s="356"/>
      <c r="P28" s="18"/>
      <c r="Q28" s="18"/>
      <c r="R28" s="18"/>
      <c r="S28" s="356"/>
      <c r="T28" s="356"/>
      <c r="U28" s="356"/>
      <c r="V28" s="356"/>
      <c r="W28" s="383"/>
      <c r="X28" s="383"/>
      <c r="Y28" s="383"/>
    </row>
    <row r="29" spans="1:54" s="2" customFormat="1">
      <c r="A29" s="482"/>
      <c r="B29" s="114"/>
      <c r="C29" s="114"/>
      <c r="D29" s="114"/>
      <c r="E29" s="114"/>
      <c r="F29" s="114"/>
      <c r="G29" s="114"/>
      <c r="H29" s="114"/>
      <c r="I29" s="114"/>
      <c r="J29" s="114"/>
      <c r="K29" s="114"/>
      <c r="L29" s="114"/>
      <c r="M29" s="114"/>
      <c r="N29" s="18"/>
      <c r="O29" s="356"/>
      <c r="P29" s="18"/>
      <c r="Q29" s="356"/>
      <c r="R29" s="356"/>
      <c r="S29" s="356"/>
      <c r="T29" s="356"/>
      <c r="U29" s="356"/>
      <c r="V29" s="62"/>
      <c r="W29" s="62"/>
      <c r="X29" s="383"/>
      <c r="Y29" s="383"/>
    </row>
    <row r="30" spans="1:54" s="2" customFormat="1">
      <c r="A30" s="44"/>
      <c r="B30" s="18"/>
      <c r="C30" s="18"/>
      <c r="D30" s="18"/>
      <c r="E30" s="18"/>
      <c r="F30" s="18"/>
      <c r="G30" s="18"/>
      <c r="H30" s="18"/>
      <c r="I30" s="27"/>
      <c r="J30" s="27"/>
      <c r="K30" s="27"/>
      <c r="L30" s="27"/>
      <c r="M30" s="27"/>
      <c r="N30" s="748"/>
      <c r="O30" s="748"/>
      <c r="P30" s="356"/>
      <c r="Q30" s="356"/>
      <c r="R30" s="356"/>
      <c r="S30" s="356"/>
      <c r="T30" s="356"/>
      <c r="U30" s="379"/>
      <c r="V30" s="379"/>
      <c r="W30" s="358"/>
      <c r="X30" s="358"/>
      <c r="Y30" s="358"/>
    </row>
    <row r="31" spans="1:54" s="2" customFormat="1">
      <c r="A31" s="16"/>
      <c r="B31" s="18"/>
      <c r="C31" s="18"/>
      <c r="D31" s="18"/>
      <c r="E31" s="18"/>
      <c r="F31" s="18"/>
      <c r="G31" s="18"/>
      <c r="H31" s="18"/>
      <c r="I31" s="27"/>
      <c r="J31" s="27"/>
      <c r="K31" s="27"/>
      <c r="L31" s="27"/>
      <c r="M31" s="27"/>
      <c r="N31" s="27"/>
      <c r="O31" s="356"/>
      <c r="P31" s="356"/>
      <c r="Q31" s="356"/>
      <c r="R31" s="356"/>
      <c r="S31" s="356"/>
      <c r="T31" s="379"/>
      <c r="U31" s="379"/>
      <c r="V31" s="379"/>
      <c r="W31" s="358"/>
      <c r="X31" s="358"/>
      <c r="Y31" s="358"/>
    </row>
    <row r="32" spans="1:54" s="2" customFormat="1">
      <c r="A32" s="17"/>
      <c r="B32" s="799"/>
      <c r="C32" s="799"/>
      <c r="D32" s="799"/>
      <c r="E32" s="799"/>
      <c r="F32" s="799"/>
      <c r="G32" s="799"/>
      <c r="H32" s="799"/>
      <c r="I32" s="799"/>
      <c r="J32" s="799"/>
      <c r="K32" s="799"/>
      <c r="L32" s="799"/>
      <c r="M32" s="799"/>
      <c r="N32" s="799"/>
      <c r="O32" s="799"/>
      <c r="P32" s="799"/>
      <c r="Q32" s="799"/>
      <c r="R32" s="799"/>
      <c r="S32" s="379"/>
      <c r="T32" s="379"/>
      <c r="U32" s="379"/>
      <c r="V32" s="379"/>
      <c r="W32" s="358"/>
      <c r="X32" s="358"/>
      <c r="Y32" s="358"/>
    </row>
    <row r="33" spans="1:25" s="2" customFormat="1">
      <c r="A33" s="17"/>
      <c r="B33" s="801"/>
      <c r="C33" s="801"/>
      <c r="D33" s="801"/>
      <c r="E33" s="801"/>
      <c r="F33" s="801"/>
      <c r="G33" s="801"/>
      <c r="H33" s="801"/>
      <c r="I33" s="801"/>
      <c r="J33" s="801"/>
      <c r="K33" s="801"/>
      <c r="L33" s="801"/>
      <c r="M33" s="801"/>
      <c r="N33" s="801"/>
      <c r="O33" s="801"/>
      <c r="P33" s="801"/>
      <c r="Q33" s="801"/>
      <c r="R33" s="801"/>
      <c r="S33" s="379"/>
      <c r="T33" s="379"/>
      <c r="U33" s="379"/>
      <c r="V33" s="379"/>
      <c r="W33" s="358"/>
      <c r="X33" s="358"/>
      <c r="Y33" s="358"/>
    </row>
    <row r="34" spans="1:25" s="2" customFormat="1">
      <c r="A34" s="17"/>
      <c r="B34" s="799"/>
      <c r="C34" s="799"/>
      <c r="D34" s="799"/>
      <c r="E34" s="799"/>
      <c r="F34" s="799"/>
      <c r="G34" s="799"/>
      <c r="H34" s="799"/>
      <c r="I34" s="799"/>
      <c r="J34" s="799"/>
      <c r="K34" s="799"/>
      <c r="L34" s="799"/>
      <c r="M34" s="799"/>
      <c r="N34" s="799"/>
      <c r="O34" s="799"/>
      <c r="P34" s="799"/>
      <c r="Q34" s="799"/>
      <c r="R34" s="799"/>
      <c r="S34" s="379"/>
      <c r="T34" s="379"/>
      <c r="U34" s="379"/>
      <c r="V34" s="379"/>
      <c r="W34" s="358"/>
      <c r="X34" s="358"/>
      <c r="Y34" s="358"/>
    </row>
    <row r="35" spans="1:25">
      <c r="A35" s="230"/>
      <c r="B35" s="356"/>
      <c r="C35" s="17"/>
      <c r="D35" s="17"/>
      <c r="E35" s="17"/>
      <c r="F35" s="17"/>
      <c r="G35" s="17"/>
      <c r="H35" s="17"/>
      <c r="I35" s="17"/>
      <c r="J35" s="17"/>
      <c r="K35" s="17"/>
      <c r="L35" s="17"/>
      <c r="M35" s="17"/>
      <c r="N35" s="356"/>
      <c r="O35" s="356"/>
      <c r="P35" s="356"/>
      <c r="Q35" s="356"/>
      <c r="R35" s="356"/>
      <c r="S35" s="356"/>
      <c r="T35" s="379"/>
      <c r="U35" s="379"/>
      <c r="V35" s="379"/>
      <c r="W35" s="358"/>
      <c r="X35" s="358"/>
      <c r="Y35" s="358"/>
    </row>
    <row r="36" spans="1:25">
      <c r="A36" s="11"/>
      <c r="B36" s="209"/>
      <c r="C36" s="570"/>
      <c r="D36" s="570"/>
      <c r="E36" s="570"/>
      <c r="F36" s="570"/>
      <c r="G36" s="570"/>
      <c r="H36" s="570"/>
      <c r="I36" s="117"/>
      <c r="J36" s="356"/>
      <c r="K36" s="356"/>
      <c r="L36" s="356"/>
      <c r="M36" s="356"/>
      <c r="N36" s="356"/>
      <c r="O36" s="356"/>
      <c r="P36" s="356"/>
      <c r="Q36" s="356"/>
      <c r="R36" s="356"/>
      <c r="S36" s="356"/>
      <c r="T36" s="356"/>
      <c r="U36" s="356"/>
      <c r="V36" s="356"/>
      <c r="W36" s="356"/>
      <c r="X36" s="356"/>
      <c r="Y36" s="356"/>
    </row>
    <row r="37" spans="1:25">
      <c r="A37" s="356"/>
      <c r="B37" s="209"/>
      <c r="C37" s="598"/>
      <c r="D37" s="598"/>
      <c r="E37" s="598"/>
      <c r="F37" s="598"/>
      <c r="G37" s="598"/>
      <c r="H37" s="598"/>
      <c r="I37" s="118"/>
      <c r="J37" s="356"/>
      <c r="K37" s="356"/>
      <c r="L37" s="356"/>
      <c r="M37" s="356"/>
      <c r="N37" s="356"/>
      <c r="O37" s="356"/>
      <c r="P37" s="356"/>
      <c r="Q37" s="356"/>
      <c r="R37" s="356"/>
      <c r="S37" s="356"/>
      <c r="T37" s="356"/>
      <c r="U37" s="356"/>
      <c r="V37" s="356"/>
      <c r="W37" s="356"/>
      <c r="X37" s="356"/>
      <c r="Y37" s="356"/>
    </row>
    <row r="38" spans="1:25">
      <c r="A38" s="61"/>
      <c r="B38" s="356"/>
      <c r="C38" s="356"/>
      <c r="D38" s="356"/>
      <c r="E38" s="356"/>
      <c r="F38" s="356"/>
      <c r="G38" s="356"/>
      <c r="H38" s="356"/>
      <c r="I38" s="356"/>
      <c r="J38" s="356"/>
      <c r="K38" s="182"/>
      <c r="L38" s="182"/>
      <c r="M38" s="182"/>
      <c r="N38" s="182"/>
      <c r="O38" s="743"/>
      <c r="P38" s="182"/>
      <c r="Q38" s="182"/>
      <c r="R38" s="743"/>
      <c r="S38" s="743"/>
      <c r="T38" s="743"/>
      <c r="U38" s="356"/>
      <c r="V38" s="356"/>
      <c r="W38" s="356"/>
      <c r="X38" s="356"/>
      <c r="Y38" s="356"/>
    </row>
  </sheetData>
  <mergeCells count="6">
    <mergeCell ref="B34:R34"/>
    <mergeCell ref="B15:R15"/>
    <mergeCell ref="B14:R14"/>
    <mergeCell ref="B13:R13"/>
    <mergeCell ref="B32:R32"/>
    <mergeCell ref="B33:R33"/>
  </mergeCells>
  <phoneticPr fontId="4" type="noConversion"/>
  <pageMargins left="0.75" right="0.75" top="1" bottom="1" header="0.5" footer="0.5"/>
  <pageSetup paperSize="9" scale="67" orientation="landscape" verticalDpi="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8"/>
  <sheetViews>
    <sheetView zoomScaleNormal="100" workbookViewId="0"/>
  </sheetViews>
  <sheetFormatPr defaultRowHeight="12.75"/>
  <cols>
    <col min="1" max="1" width="32.28515625" style="286" bestFit="1" customWidth="1"/>
    <col min="2" max="16" width="8.7109375" style="286" customWidth="1"/>
    <col min="17" max="17" width="9.140625" style="286"/>
    <col min="18" max="18" width="9" style="286" customWidth="1"/>
    <col min="19" max="19" width="8.7109375" style="286" customWidth="1"/>
    <col min="20" max="20" width="6.5703125" style="286" bestFit="1" customWidth="1"/>
    <col min="21" max="21" width="7.28515625" style="286" customWidth="1"/>
    <col min="22" max="22" width="9.140625" style="286"/>
    <col min="23" max="23" width="9" style="286" customWidth="1"/>
    <col min="24" max="24" width="11.140625" style="286" bestFit="1" customWidth="1"/>
    <col min="25" max="29" width="4" style="286" bestFit="1" customWidth="1"/>
    <col min="30" max="16384" width="9.140625" style="286"/>
  </cols>
  <sheetData>
    <row r="1" spans="1:40" ht="14.25">
      <c r="A1" s="286" t="s">
        <v>176</v>
      </c>
      <c r="B1" s="287" t="s">
        <v>216</v>
      </c>
      <c r="C1" s="287"/>
      <c r="D1" s="287"/>
      <c r="E1" s="287"/>
      <c r="F1" s="287"/>
      <c r="G1" s="287"/>
      <c r="H1" s="287"/>
      <c r="I1" s="287"/>
      <c r="J1" s="287"/>
      <c r="K1" s="287"/>
      <c r="L1" s="287"/>
      <c r="M1" s="287"/>
      <c r="N1" s="287"/>
      <c r="O1" s="287"/>
      <c r="S1" s="288"/>
    </row>
    <row r="2" spans="1:40">
      <c r="B2" s="287"/>
      <c r="C2" s="287"/>
      <c r="D2" s="287"/>
      <c r="E2" s="287"/>
      <c r="F2" s="287"/>
      <c r="G2" s="287"/>
      <c r="H2" s="287"/>
      <c r="I2" s="287"/>
      <c r="J2" s="287"/>
      <c r="K2" s="287"/>
      <c r="L2" s="287"/>
      <c r="M2" s="287"/>
      <c r="N2" s="287"/>
      <c r="O2" s="287"/>
      <c r="Q2" s="287"/>
      <c r="R2" s="287"/>
      <c r="S2" s="287"/>
      <c r="T2" s="287"/>
      <c r="U2" s="287"/>
      <c r="V2" s="287"/>
      <c r="W2" s="287"/>
      <c r="X2" s="287"/>
      <c r="Y2" s="287"/>
      <c r="Z2" s="287"/>
      <c r="AA2" s="287"/>
    </row>
    <row r="3" spans="1:40" s="298" customFormat="1">
      <c r="A3" s="289"/>
      <c r="B3" s="290">
        <v>1999</v>
      </c>
      <c r="C3" s="290">
        <v>2000</v>
      </c>
      <c r="D3" s="290">
        <v>2001</v>
      </c>
      <c r="E3" s="290">
        <v>2002</v>
      </c>
      <c r="F3" s="290">
        <v>2003</v>
      </c>
      <c r="G3" s="290">
        <v>2004</v>
      </c>
      <c r="H3" s="291">
        <v>2005</v>
      </c>
      <c r="I3" s="291">
        <v>2006</v>
      </c>
      <c r="J3" s="291">
        <v>2007</v>
      </c>
      <c r="K3" s="291">
        <v>2008</v>
      </c>
      <c r="L3" s="291">
        <v>2009</v>
      </c>
      <c r="M3" s="291">
        <v>2010</v>
      </c>
      <c r="N3" s="291">
        <v>2011</v>
      </c>
      <c r="O3" s="291">
        <v>2012</v>
      </c>
      <c r="P3" s="291">
        <v>2013</v>
      </c>
      <c r="Q3" s="292">
        <v>2014</v>
      </c>
      <c r="R3" s="292">
        <v>2015</v>
      </c>
      <c r="S3" s="292">
        <v>2016</v>
      </c>
      <c r="T3" s="293">
        <v>2017</v>
      </c>
      <c r="U3" s="294"/>
      <c r="V3" s="294"/>
      <c r="W3" s="294"/>
      <c r="X3" s="295"/>
      <c r="Y3" s="295"/>
      <c r="Z3" s="295"/>
      <c r="AA3" s="295"/>
      <c r="AB3" s="296"/>
      <c r="AC3" s="296"/>
      <c r="AD3" s="297"/>
      <c r="AE3" s="297"/>
      <c r="AF3" s="297"/>
      <c r="AG3" s="297"/>
    </row>
    <row r="4" spans="1:40" s="298" customFormat="1">
      <c r="A4" s="289"/>
      <c r="B4" s="551" t="s">
        <v>114</v>
      </c>
      <c r="C4" s="552"/>
      <c r="D4" s="552"/>
      <c r="E4" s="552"/>
      <c r="F4" s="552"/>
      <c r="G4" s="552"/>
      <c r="H4" s="552"/>
      <c r="I4" s="552"/>
      <c r="J4" s="552"/>
      <c r="K4" s="552"/>
      <c r="L4" s="552"/>
      <c r="M4" s="552"/>
      <c r="N4" s="552"/>
      <c r="O4" s="552"/>
      <c r="P4" s="552"/>
      <c r="Q4" s="552"/>
      <c r="R4" s="552"/>
      <c r="S4" s="292"/>
      <c r="T4" s="293"/>
      <c r="U4" s="294"/>
      <c r="V4" s="294"/>
      <c r="W4" s="294"/>
      <c r="X4" s="295"/>
      <c r="Y4" s="295"/>
      <c r="Z4" s="295"/>
      <c r="AA4" s="295"/>
      <c r="AB4" s="296"/>
      <c r="AC4" s="296"/>
      <c r="AD4" s="297"/>
      <c r="AE4" s="297"/>
      <c r="AF4" s="297"/>
      <c r="AG4" s="297"/>
    </row>
    <row r="5" spans="1:40" ht="14.25">
      <c r="A5" s="299" t="s">
        <v>217</v>
      </c>
      <c r="B5" s="300">
        <f>B6+B7</f>
        <v>906</v>
      </c>
      <c r="C5" s="301">
        <f t="shared" ref="C5:M5" si="0">C6+C7</f>
        <v>948</v>
      </c>
      <c r="D5" s="301">
        <f t="shared" si="0"/>
        <v>988</v>
      </c>
      <c r="E5" s="301">
        <f t="shared" si="0"/>
        <v>965</v>
      </c>
      <c r="F5" s="301">
        <f t="shared" si="0"/>
        <v>986</v>
      </c>
      <c r="G5" s="301">
        <f t="shared" si="0"/>
        <v>1087</v>
      </c>
      <c r="H5" s="301">
        <f t="shared" si="0"/>
        <v>1093</v>
      </c>
      <c r="I5" s="301">
        <f t="shared" si="0"/>
        <v>975</v>
      </c>
      <c r="J5" s="301">
        <f t="shared" si="0"/>
        <v>973</v>
      </c>
      <c r="K5" s="301">
        <f t="shared" si="0"/>
        <v>793</v>
      </c>
      <c r="L5" s="301">
        <f t="shared" si="0"/>
        <v>674</v>
      </c>
      <c r="M5" s="302">
        <f t="shared" si="0"/>
        <v>655</v>
      </c>
      <c r="N5" s="303">
        <v>559</v>
      </c>
      <c r="O5" s="303">
        <v>553</v>
      </c>
      <c r="P5" s="302">
        <v>473</v>
      </c>
      <c r="Q5" s="304">
        <v>461</v>
      </c>
      <c r="R5" s="306">
        <v>411</v>
      </c>
      <c r="S5" s="306">
        <v>421</v>
      </c>
      <c r="T5" s="749">
        <f>SUM(T6:T7)</f>
        <v>420</v>
      </c>
      <c r="U5" s="306"/>
      <c r="V5" s="307"/>
      <c r="W5" s="306"/>
      <c r="X5" s="308"/>
      <c r="Y5" s="308"/>
      <c r="Z5" s="308"/>
      <c r="AA5" s="308"/>
      <c r="AB5" s="308"/>
      <c r="AC5" s="308"/>
      <c r="AD5" s="307"/>
      <c r="AE5" s="307"/>
      <c r="AF5" s="307"/>
      <c r="AG5" s="307"/>
    </row>
    <row r="6" spans="1:40">
      <c r="A6" s="309" t="s">
        <v>171</v>
      </c>
      <c r="B6" s="310">
        <v>370</v>
      </c>
      <c r="C6" s="311">
        <v>400</v>
      </c>
      <c r="D6" s="311">
        <v>376</v>
      </c>
      <c r="E6" s="311">
        <v>390</v>
      </c>
      <c r="F6" s="311">
        <v>388</v>
      </c>
      <c r="G6" s="311">
        <v>398</v>
      </c>
      <c r="H6" s="304">
        <v>458</v>
      </c>
      <c r="I6" s="304">
        <v>473</v>
      </c>
      <c r="J6" s="304">
        <v>484</v>
      </c>
      <c r="K6" s="304">
        <v>408</v>
      </c>
      <c r="L6" s="304">
        <v>333</v>
      </c>
      <c r="M6" s="304">
        <v>288</v>
      </c>
      <c r="N6" s="304">
        <v>283</v>
      </c>
      <c r="O6" s="304">
        <v>306</v>
      </c>
      <c r="P6" s="304">
        <v>286</v>
      </c>
      <c r="Q6" s="304">
        <v>289</v>
      </c>
      <c r="R6" s="306">
        <v>238</v>
      </c>
      <c r="S6" s="306">
        <v>231</v>
      </c>
      <c r="T6" s="508">
        <v>202</v>
      </c>
      <c r="U6" s="354"/>
      <c r="V6" s="313"/>
      <c r="W6" s="306"/>
      <c r="X6" s="308"/>
      <c r="Y6" s="308"/>
      <c r="Z6" s="308"/>
      <c r="AA6" s="308"/>
      <c r="AB6" s="308"/>
      <c r="AC6" s="308"/>
      <c r="AD6" s="314"/>
      <c r="AE6" s="314"/>
      <c r="AF6" s="314"/>
      <c r="AG6" s="314"/>
    </row>
    <row r="7" spans="1:40">
      <c r="A7" s="309" t="s">
        <v>170</v>
      </c>
      <c r="B7" s="310">
        <v>536</v>
      </c>
      <c r="C7" s="311">
        <v>548</v>
      </c>
      <c r="D7" s="311">
        <v>612</v>
      </c>
      <c r="E7" s="311">
        <v>575</v>
      </c>
      <c r="F7" s="311">
        <v>598</v>
      </c>
      <c r="G7" s="311">
        <v>689</v>
      </c>
      <c r="H7" s="304">
        <v>635</v>
      </c>
      <c r="I7" s="304">
        <v>502</v>
      </c>
      <c r="J7" s="304">
        <v>489</v>
      </c>
      <c r="K7" s="304">
        <v>385</v>
      </c>
      <c r="L7" s="304">
        <v>341</v>
      </c>
      <c r="M7" s="304">
        <v>367</v>
      </c>
      <c r="N7" s="315">
        <v>276</v>
      </c>
      <c r="O7" s="315">
        <v>247</v>
      </c>
      <c r="P7" s="304">
        <v>187</v>
      </c>
      <c r="Q7" s="304">
        <v>172</v>
      </c>
      <c r="R7" s="312">
        <v>173</v>
      </c>
      <c r="S7" s="306">
        <v>190</v>
      </c>
      <c r="T7" s="508">
        <v>218</v>
      </c>
      <c r="U7" s="312"/>
      <c r="V7" s="313"/>
      <c r="W7" s="306"/>
      <c r="X7" s="316"/>
      <c r="Y7" s="316"/>
      <c r="Z7" s="316"/>
      <c r="AA7" s="316"/>
      <c r="AB7" s="316"/>
      <c r="AC7" s="316"/>
      <c r="AD7" s="314"/>
      <c r="AE7" s="314"/>
      <c r="AF7" s="314"/>
      <c r="AG7" s="314"/>
    </row>
    <row r="8" spans="1:40">
      <c r="A8" s="299"/>
      <c r="B8" s="317"/>
      <c r="C8" s="311"/>
      <c r="D8" s="311"/>
      <c r="E8" s="311"/>
      <c r="F8" s="311"/>
      <c r="G8" s="311"/>
      <c r="H8" s="304"/>
      <c r="I8" s="304"/>
      <c r="J8" s="304"/>
      <c r="K8" s="304"/>
      <c r="L8" s="304"/>
      <c r="M8" s="304"/>
      <c r="N8" s="304"/>
      <c r="O8" s="304"/>
      <c r="P8" s="304"/>
      <c r="Q8" s="304"/>
      <c r="R8" s="304"/>
      <c r="S8" s="304"/>
      <c r="T8" s="569"/>
      <c r="U8" s="312"/>
      <c r="V8" s="318"/>
      <c r="W8" s="306"/>
      <c r="X8" s="316"/>
      <c r="Y8" s="316"/>
      <c r="Z8" s="316"/>
      <c r="AA8" s="316"/>
      <c r="AB8" s="316"/>
      <c r="AC8" s="316"/>
      <c r="AD8" s="306"/>
      <c r="AE8" s="306"/>
      <c r="AF8" s="306"/>
      <c r="AG8" s="306"/>
      <c r="AH8" s="287"/>
      <c r="AI8" s="287"/>
      <c r="AJ8" s="287"/>
      <c r="AK8" s="287"/>
      <c r="AL8" s="287"/>
      <c r="AM8" s="287"/>
      <c r="AN8" s="287"/>
    </row>
    <row r="9" spans="1:40">
      <c r="A9" s="309" t="s">
        <v>97</v>
      </c>
      <c r="B9" s="319">
        <v>863</v>
      </c>
      <c r="C9" s="304">
        <v>896</v>
      </c>
      <c r="D9" s="304">
        <v>940</v>
      </c>
      <c r="E9" s="304">
        <v>913</v>
      </c>
      <c r="F9" s="304">
        <v>926</v>
      </c>
      <c r="G9" s="304">
        <v>1023</v>
      </c>
      <c r="H9" s="304">
        <v>1042</v>
      </c>
      <c r="I9" s="304">
        <v>925</v>
      </c>
      <c r="J9" s="304">
        <v>930</v>
      </c>
      <c r="K9" s="304">
        <v>763</v>
      </c>
      <c r="L9" s="304">
        <v>646</v>
      </c>
      <c r="M9" s="304">
        <v>631</v>
      </c>
      <c r="N9" s="315">
        <v>537</v>
      </c>
      <c r="O9" s="315">
        <v>533</v>
      </c>
      <c r="P9" s="304">
        <v>457</v>
      </c>
      <c r="Q9" s="312">
        <v>452</v>
      </c>
      <c r="R9" s="306">
        <v>401</v>
      </c>
      <c r="S9" s="306">
        <v>407</v>
      </c>
      <c r="T9" s="305">
        <v>402</v>
      </c>
      <c r="U9" s="306"/>
      <c r="V9" s="318"/>
      <c r="W9" s="306"/>
      <c r="X9" s="316"/>
      <c r="Y9" s="308"/>
      <c r="Z9" s="308"/>
      <c r="AA9" s="308"/>
      <c r="AB9" s="308"/>
      <c r="AC9" s="308"/>
      <c r="AD9" s="306"/>
      <c r="AE9" s="306"/>
      <c r="AF9" s="306"/>
      <c r="AG9" s="306"/>
      <c r="AH9" s="287"/>
      <c r="AI9" s="287"/>
      <c r="AJ9" s="287"/>
      <c r="AK9" s="287"/>
      <c r="AL9" s="287"/>
      <c r="AM9" s="287"/>
      <c r="AN9" s="287"/>
    </row>
    <row r="10" spans="1:40">
      <c r="A10" s="309" t="s">
        <v>98</v>
      </c>
      <c r="B10" s="319">
        <v>43</v>
      </c>
      <c r="C10" s="304">
        <v>52</v>
      </c>
      <c r="D10" s="304">
        <v>48</v>
      </c>
      <c r="E10" s="304">
        <v>52</v>
      </c>
      <c r="F10" s="304">
        <v>60</v>
      </c>
      <c r="G10" s="304">
        <v>64</v>
      </c>
      <c r="H10" s="304">
        <v>51</v>
      </c>
      <c r="I10" s="304">
        <v>50</v>
      </c>
      <c r="J10" s="304">
        <v>43</v>
      </c>
      <c r="K10" s="304">
        <v>30</v>
      </c>
      <c r="L10" s="304">
        <v>28</v>
      </c>
      <c r="M10" s="304">
        <v>24</v>
      </c>
      <c r="N10" s="315">
        <v>22</v>
      </c>
      <c r="O10" s="315">
        <v>20</v>
      </c>
      <c r="P10" s="304">
        <v>16</v>
      </c>
      <c r="Q10" s="312">
        <v>9</v>
      </c>
      <c r="R10" s="306">
        <v>10</v>
      </c>
      <c r="S10" s="306">
        <v>14</v>
      </c>
      <c r="T10" s="305">
        <v>18</v>
      </c>
      <c r="U10" s="306"/>
      <c r="V10" s="318"/>
      <c r="W10" s="306"/>
      <c r="X10" s="316"/>
      <c r="Y10" s="316"/>
      <c r="Z10" s="316"/>
      <c r="AA10" s="316"/>
      <c r="AB10" s="316"/>
      <c r="AC10" s="316"/>
      <c r="AD10" s="306"/>
      <c r="AE10" s="306"/>
      <c r="AF10" s="306"/>
      <c r="AG10" s="306"/>
      <c r="AH10" s="287"/>
      <c r="AI10" s="287"/>
      <c r="AJ10" s="287"/>
      <c r="AK10" s="287"/>
      <c r="AL10" s="287"/>
      <c r="AM10" s="287"/>
      <c r="AN10" s="287"/>
    </row>
    <row r="11" spans="1:40">
      <c r="A11" s="299"/>
      <c r="B11" s="317"/>
      <c r="C11" s="320"/>
      <c r="D11" s="320"/>
      <c r="E11" s="320"/>
      <c r="F11" s="320"/>
      <c r="G11" s="320"/>
      <c r="H11" s="320"/>
      <c r="I11" s="320"/>
      <c r="J11" s="321"/>
      <c r="K11" s="321"/>
      <c r="L11" s="321"/>
      <c r="M11" s="321"/>
      <c r="N11" s="321"/>
      <c r="O11" s="321"/>
      <c r="P11" s="321"/>
      <c r="Q11" s="321"/>
      <c r="R11" s="321"/>
      <c r="S11" s="321"/>
      <c r="T11" s="757"/>
      <c r="U11" s="322"/>
      <c r="V11" s="306"/>
      <c r="W11" s="306"/>
      <c r="X11" s="316"/>
      <c r="Y11" s="316"/>
      <c r="Z11" s="316"/>
      <c r="AA11" s="316"/>
      <c r="AB11" s="316"/>
      <c r="AC11" s="316"/>
      <c r="AD11" s="306"/>
      <c r="AE11" s="306"/>
      <c r="AF11" s="306"/>
      <c r="AG11" s="306"/>
      <c r="AH11" s="287"/>
      <c r="AI11" s="287"/>
      <c r="AJ11" s="287"/>
      <c r="AK11" s="287"/>
      <c r="AL11" s="287"/>
      <c r="AM11" s="287"/>
      <c r="AN11" s="287"/>
    </row>
    <row r="12" spans="1:40">
      <c r="A12" s="323" t="s">
        <v>79</v>
      </c>
      <c r="B12" s="319">
        <v>15</v>
      </c>
      <c r="C12" s="304">
        <v>17</v>
      </c>
      <c r="D12" s="304">
        <v>19</v>
      </c>
      <c r="E12" s="304">
        <v>24</v>
      </c>
      <c r="F12" s="304">
        <v>23</v>
      </c>
      <c r="G12" s="304">
        <v>18</v>
      </c>
      <c r="H12" s="304">
        <v>18</v>
      </c>
      <c r="I12" s="304">
        <v>10</v>
      </c>
      <c r="J12" s="304">
        <v>4</v>
      </c>
      <c r="K12" s="304">
        <v>2</v>
      </c>
      <c r="L12" s="304">
        <v>1</v>
      </c>
      <c r="M12" s="324">
        <v>2</v>
      </c>
      <c r="N12" s="315">
        <v>3</v>
      </c>
      <c r="O12" s="315">
        <v>0</v>
      </c>
      <c r="P12" s="306">
        <v>7</v>
      </c>
      <c r="Q12" s="325">
        <v>0</v>
      </c>
      <c r="R12" s="332">
        <v>1</v>
      </c>
      <c r="S12" s="325">
        <v>0</v>
      </c>
      <c r="T12" s="561">
        <v>1</v>
      </c>
      <c r="U12" s="322"/>
      <c r="V12" s="306"/>
      <c r="W12" s="306"/>
      <c r="X12" s="316"/>
      <c r="Y12" s="308"/>
      <c r="Z12" s="308"/>
      <c r="AA12" s="308"/>
      <c r="AB12" s="308"/>
      <c r="AC12" s="308"/>
      <c r="AD12" s="306"/>
      <c r="AE12" s="306"/>
      <c r="AF12" s="306"/>
      <c r="AG12" s="306"/>
      <c r="AH12" s="287"/>
      <c r="AI12" s="287"/>
      <c r="AJ12" s="287"/>
      <c r="AK12" s="287"/>
      <c r="AL12" s="287"/>
      <c r="AM12" s="287"/>
      <c r="AN12" s="287"/>
    </row>
    <row r="13" spans="1:40">
      <c r="A13" s="323" t="s">
        <v>27</v>
      </c>
      <c r="B13" s="319">
        <v>149</v>
      </c>
      <c r="C13" s="304">
        <v>176</v>
      </c>
      <c r="D13" s="304">
        <v>174</v>
      </c>
      <c r="E13" s="304">
        <v>142</v>
      </c>
      <c r="F13" s="304">
        <v>135</v>
      </c>
      <c r="G13" s="304">
        <v>163</v>
      </c>
      <c r="H13" s="304">
        <v>129</v>
      </c>
      <c r="I13" s="304">
        <v>97</v>
      </c>
      <c r="J13" s="304">
        <v>96</v>
      </c>
      <c r="K13" s="304">
        <v>73</v>
      </c>
      <c r="L13" s="304">
        <v>49</v>
      </c>
      <c r="M13" s="304">
        <v>43</v>
      </c>
      <c r="N13" s="315">
        <v>44</v>
      </c>
      <c r="O13" s="315">
        <v>38</v>
      </c>
      <c r="P13" s="306">
        <v>25</v>
      </c>
      <c r="Q13" s="306">
        <v>18</v>
      </c>
      <c r="R13" s="332">
        <v>22</v>
      </c>
      <c r="S13" s="332">
        <v>24</v>
      </c>
      <c r="T13" s="326">
        <v>25</v>
      </c>
      <c r="U13" s="327"/>
      <c r="V13" s="307"/>
      <c r="W13" s="307"/>
      <c r="X13" s="307"/>
      <c r="Y13" s="307"/>
      <c r="Z13" s="307"/>
      <c r="AA13" s="307"/>
      <c r="AB13" s="307"/>
      <c r="AC13" s="307"/>
      <c r="AD13" s="307"/>
      <c r="AE13" s="307"/>
      <c r="AF13" s="307"/>
      <c r="AG13" s="307"/>
    </row>
    <row r="14" spans="1:40">
      <c r="A14" s="323" t="s">
        <v>28</v>
      </c>
      <c r="B14" s="319">
        <v>448</v>
      </c>
      <c r="C14" s="304">
        <v>427</v>
      </c>
      <c r="D14" s="304">
        <v>450</v>
      </c>
      <c r="E14" s="304">
        <v>416</v>
      </c>
      <c r="F14" s="304">
        <v>424</v>
      </c>
      <c r="G14" s="304">
        <v>500</v>
      </c>
      <c r="H14" s="304">
        <v>468</v>
      </c>
      <c r="I14" s="304">
        <v>378</v>
      </c>
      <c r="J14" s="304">
        <v>374</v>
      </c>
      <c r="K14" s="304">
        <v>282</v>
      </c>
      <c r="L14" s="304">
        <v>243</v>
      </c>
      <c r="M14" s="304">
        <v>237</v>
      </c>
      <c r="N14" s="315">
        <v>214</v>
      </c>
      <c r="O14" s="315">
        <v>188</v>
      </c>
      <c r="P14" s="306">
        <v>153</v>
      </c>
      <c r="Q14" s="306">
        <v>103</v>
      </c>
      <c r="R14" s="332">
        <v>97</v>
      </c>
      <c r="S14" s="332">
        <v>105</v>
      </c>
      <c r="T14" s="326">
        <v>97</v>
      </c>
      <c r="U14" s="328"/>
      <c r="V14" s="328"/>
      <c r="W14" s="328"/>
      <c r="X14" s="328"/>
    </row>
    <row r="15" spans="1:40">
      <c r="A15" s="323" t="s">
        <v>294</v>
      </c>
      <c r="B15" s="329">
        <v>294</v>
      </c>
      <c r="C15" s="330">
        <v>328</v>
      </c>
      <c r="D15" s="330">
        <v>345</v>
      </c>
      <c r="E15" s="330">
        <v>383</v>
      </c>
      <c r="F15" s="330">
        <v>404</v>
      </c>
      <c r="G15" s="330">
        <v>406</v>
      </c>
      <c r="H15" s="330">
        <v>478</v>
      </c>
      <c r="I15" s="330">
        <v>490</v>
      </c>
      <c r="J15" s="330">
        <v>499</v>
      </c>
      <c r="K15" s="330">
        <v>436</v>
      </c>
      <c r="L15" s="330">
        <v>381</v>
      </c>
      <c r="M15" s="330">
        <v>373</v>
      </c>
      <c r="N15" s="331">
        <v>298</v>
      </c>
      <c r="O15" s="331">
        <v>327</v>
      </c>
      <c r="P15" s="332">
        <v>288</v>
      </c>
      <c r="Q15" s="332">
        <v>340</v>
      </c>
      <c r="R15" s="332">
        <v>291</v>
      </c>
      <c r="S15" s="332">
        <v>292</v>
      </c>
      <c r="T15" s="326">
        <v>297</v>
      </c>
      <c r="U15" s="328"/>
      <c r="V15" s="333"/>
      <c r="W15" s="333"/>
      <c r="X15" s="328"/>
    </row>
    <row r="16" spans="1:40">
      <c r="A16" s="334"/>
      <c r="D16" s="304"/>
      <c r="E16" s="330"/>
      <c r="F16" s="304"/>
      <c r="G16" s="304"/>
      <c r="H16" s="304"/>
      <c r="I16" s="304"/>
      <c r="J16" s="304">
        <f>J15/J5*100</f>
        <v>51.284686536485104</v>
      </c>
      <c r="K16" s="304">
        <f t="shared" ref="K16:T16" si="1">K15/K5*100</f>
        <v>54.981084489281209</v>
      </c>
      <c r="L16" s="304">
        <f t="shared" si="1"/>
        <v>56.528189910979229</v>
      </c>
      <c r="M16" s="304">
        <f t="shared" si="1"/>
        <v>56.946564885496187</v>
      </c>
      <c r="N16" s="304">
        <f t="shared" si="1"/>
        <v>53.309481216457968</v>
      </c>
      <c r="O16" s="304">
        <f t="shared" si="1"/>
        <v>59.132007233273058</v>
      </c>
      <c r="P16" s="304">
        <f t="shared" si="1"/>
        <v>60.887949260042284</v>
      </c>
      <c r="Q16" s="304">
        <f t="shared" si="1"/>
        <v>73.752711496746201</v>
      </c>
      <c r="R16" s="304">
        <f t="shared" si="1"/>
        <v>70.802919708029194</v>
      </c>
      <c r="S16" s="304">
        <f t="shared" si="1"/>
        <v>69.358669833729209</v>
      </c>
      <c r="T16" s="569">
        <f t="shared" si="1"/>
        <v>70.714285714285722</v>
      </c>
      <c r="U16" s="287"/>
      <c r="V16" s="333"/>
      <c r="W16" s="333"/>
      <c r="X16" s="287"/>
      <c r="Y16" s="287"/>
      <c r="Z16" s="287"/>
      <c r="AA16" s="287"/>
      <c r="AB16" s="287"/>
    </row>
    <row r="17" spans="1:40">
      <c r="A17" s="335" t="s">
        <v>153</v>
      </c>
      <c r="B17" s="336"/>
      <c r="C17" s="304"/>
      <c r="D17" s="304"/>
      <c r="E17" s="304"/>
      <c r="F17" s="304"/>
      <c r="G17" s="304"/>
      <c r="H17" s="304"/>
      <c r="I17" s="304"/>
      <c r="J17" s="304"/>
      <c r="K17" s="304"/>
      <c r="L17" s="304"/>
      <c r="M17" s="304"/>
      <c r="N17" s="304"/>
      <c r="O17" s="304"/>
      <c r="P17" s="304"/>
      <c r="Q17" s="304"/>
      <c r="R17" s="304"/>
      <c r="S17" s="304"/>
      <c r="T17" s="569"/>
      <c r="U17" s="287"/>
      <c r="V17" s="333"/>
      <c r="W17" s="333"/>
      <c r="X17" s="287"/>
      <c r="Y17" s="287"/>
      <c r="Z17" s="287"/>
      <c r="AA17" s="287"/>
      <c r="AB17" s="287"/>
    </row>
    <row r="18" spans="1:40">
      <c r="A18" s="337" t="s">
        <v>2</v>
      </c>
      <c r="B18" s="319">
        <v>377</v>
      </c>
      <c r="C18" s="304">
        <v>376</v>
      </c>
      <c r="D18" s="304">
        <v>447</v>
      </c>
      <c r="E18" s="304">
        <v>390</v>
      </c>
      <c r="F18" s="304">
        <v>378</v>
      </c>
      <c r="G18" s="304">
        <v>480</v>
      </c>
      <c r="H18" s="304">
        <v>441</v>
      </c>
      <c r="I18" s="304">
        <v>314</v>
      </c>
      <c r="J18" s="304">
        <v>329</v>
      </c>
      <c r="K18" s="304">
        <v>287</v>
      </c>
      <c r="L18" s="304">
        <v>250</v>
      </c>
      <c r="M18" s="304">
        <v>273</v>
      </c>
      <c r="N18" s="304">
        <v>229</v>
      </c>
      <c r="O18" s="312">
        <v>221</v>
      </c>
      <c r="P18" s="306">
        <v>194</v>
      </c>
      <c r="Q18" s="306">
        <v>181</v>
      </c>
      <c r="R18" s="306">
        <v>171</v>
      </c>
      <c r="S18" s="306">
        <v>190</v>
      </c>
      <c r="T18" s="305">
        <v>202</v>
      </c>
      <c r="U18" s="287"/>
      <c r="V18" s="333"/>
      <c r="W18" s="333"/>
      <c r="X18" s="287"/>
      <c r="Y18" s="287"/>
      <c r="Z18" s="287"/>
      <c r="AA18" s="287"/>
      <c r="AB18" s="287"/>
    </row>
    <row r="19" spans="1:40">
      <c r="A19" s="337" t="s">
        <v>78</v>
      </c>
      <c r="B19" s="319">
        <v>77</v>
      </c>
      <c r="C19" s="304">
        <v>103</v>
      </c>
      <c r="D19" s="304">
        <v>90</v>
      </c>
      <c r="E19" s="304">
        <v>97</v>
      </c>
      <c r="F19" s="304">
        <v>143</v>
      </c>
      <c r="G19" s="304">
        <v>148</v>
      </c>
      <c r="H19" s="304">
        <v>114</v>
      </c>
      <c r="I19" s="304">
        <v>71</v>
      </c>
      <c r="J19" s="304">
        <v>80</v>
      </c>
      <c r="K19" s="304">
        <v>58</v>
      </c>
      <c r="L19" s="304">
        <v>58</v>
      </c>
      <c r="M19" s="304">
        <v>68</v>
      </c>
      <c r="N19" s="304">
        <v>54</v>
      </c>
      <c r="O19" s="312">
        <v>44</v>
      </c>
      <c r="P19" s="306">
        <v>37</v>
      </c>
      <c r="Q19" s="306">
        <v>44</v>
      </c>
      <c r="R19" s="306">
        <v>42</v>
      </c>
      <c r="S19" s="306">
        <v>44</v>
      </c>
      <c r="T19" s="305">
        <v>38</v>
      </c>
      <c r="U19" s="287"/>
      <c r="V19" s="333"/>
      <c r="W19" s="333"/>
      <c r="X19" s="287"/>
      <c r="Y19" s="287"/>
      <c r="Z19" s="287"/>
      <c r="AA19" s="287"/>
      <c r="AB19" s="287"/>
      <c r="AC19" s="287"/>
      <c r="AD19" s="287"/>
      <c r="AE19" s="287"/>
      <c r="AF19" s="287"/>
      <c r="AG19" s="287"/>
      <c r="AH19" s="287"/>
      <c r="AI19" s="287"/>
      <c r="AJ19" s="287"/>
      <c r="AK19" s="287"/>
      <c r="AL19" s="287"/>
      <c r="AM19" s="287"/>
      <c r="AN19" s="287"/>
    </row>
    <row r="20" spans="1:40">
      <c r="A20" s="337" t="s">
        <v>125</v>
      </c>
      <c r="B20" s="319">
        <v>452</v>
      </c>
      <c r="C20" s="304">
        <v>469</v>
      </c>
      <c r="D20" s="304">
        <v>451</v>
      </c>
      <c r="E20" s="304">
        <v>478</v>
      </c>
      <c r="F20" s="304">
        <v>465</v>
      </c>
      <c r="G20" s="304">
        <v>459</v>
      </c>
      <c r="H20" s="304">
        <v>538</v>
      </c>
      <c r="I20" s="304">
        <v>590</v>
      </c>
      <c r="J20" s="304">
        <v>564</v>
      </c>
      <c r="K20" s="304">
        <v>448</v>
      </c>
      <c r="L20" s="304">
        <v>366</v>
      </c>
      <c r="M20" s="304">
        <v>314</v>
      </c>
      <c r="N20" s="304">
        <v>266</v>
      </c>
      <c r="O20" s="312">
        <v>280</v>
      </c>
      <c r="P20" s="306">
        <v>242</v>
      </c>
      <c r="Q20" s="306">
        <v>235</v>
      </c>
      <c r="R20" s="306">
        <v>198</v>
      </c>
      <c r="S20" s="306">
        <v>187</v>
      </c>
      <c r="T20" s="305">
        <v>179</v>
      </c>
      <c r="U20" s="287"/>
      <c r="V20" s="287"/>
      <c r="W20" s="287"/>
      <c r="X20" s="287"/>
      <c r="Y20" s="287"/>
      <c r="Z20" s="287"/>
      <c r="AA20" s="287"/>
      <c r="AB20" s="287"/>
      <c r="AC20" s="287"/>
      <c r="AD20" s="287"/>
      <c r="AE20" s="287"/>
      <c r="AF20" s="287"/>
      <c r="AG20" s="287"/>
      <c r="AH20" s="287"/>
      <c r="AI20" s="287"/>
      <c r="AJ20" s="287"/>
      <c r="AK20" s="287"/>
      <c r="AL20" s="287"/>
      <c r="AM20" s="287"/>
      <c r="AN20" s="287"/>
    </row>
    <row r="21" spans="1:40">
      <c r="A21" s="337" t="s">
        <v>258</v>
      </c>
      <c r="B21" s="319"/>
      <c r="C21" s="304"/>
      <c r="D21" s="304"/>
      <c r="E21" s="304"/>
      <c r="F21" s="304"/>
      <c r="G21" s="304"/>
      <c r="H21" s="304"/>
      <c r="I21" s="304"/>
      <c r="J21" s="307"/>
      <c r="K21" s="338"/>
      <c r="L21" s="338"/>
      <c r="M21" s="325">
        <v>0</v>
      </c>
      <c r="N21" s="325">
        <v>0</v>
      </c>
      <c r="O21" s="325">
        <v>0</v>
      </c>
      <c r="P21" s="325">
        <v>0</v>
      </c>
      <c r="Q21" s="306">
        <v>1</v>
      </c>
      <c r="R21" s="306">
        <v>0</v>
      </c>
      <c r="S21" s="306">
        <v>0</v>
      </c>
      <c r="T21" s="305">
        <v>1</v>
      </c>
      <c r="U21" s="287"/>
      <c r="V21" s="287"/>
      <c r="W21" s="287"/>
      <c r="X21" s="287"/>
      <c r="Y21" s="287"/>
      <c r="Z21" s="287"/>
      <c r="AA21" s="287"/>
      <c r="AB21" s="287"/>
      <c r="AC21" s="287"/>
      <c r="AD21" s="287"/>
      <c r="AE21" s="287"/>
      <c r="AF21" s="287"/>
      <c r="AG21" s="287"/>
      <c r="AH21" s="287"/>
      <c r="AI21" s="287"/>
      <c r="AJ21" s="287"/>
      <c r="AK21" s="287"/>
      <c r="AL21" s="287"/>
      <c r="AM21" s="287"/>
      <c r="AN21" s="287"/>
    </row>
    <row r="22" spans="1:40">
      <c r="A22" s="337"/>
      <c r="B22" s="319"/>
      <c r="C22" s="304"/>
      <c r="D22" s="304"/>
      <c r="E22" s="304"/>
      <c r="F22" s="304"/>
      <c r="G22" s="304"/>
      <c r="H22" s="304"/>
      <c r="I22" s="304"/>
      <c r="J22" s="338"/>
      <c r="K22" s="338"/>
      <c r="L22" s="338"/>
      <c r="M22" s="338"/>
      <c r="N22" s="338"/>
      <c r="O22" s="338"/>
      <c r="P22" s="338"/>
      <c r="Q22" s="338"/>
      <c r="R22" s="338"/>
      <c r="S22" s="338"/>
      <c r="T22" s="572"/>
      <c r="U22" s="287"/>
      <c r="V22" s="287"/>
      <c r="W22" s="287"/>
      <c r="X22" s="287"/>
      <c r="Y22" s="287"/>
      <c r="Z22" s="287"/>
      <c r="AA22" s="287"/>
      <c r="AB22" s="287"/>
      <c r="AC22" s="287"/>
      <c r="AD22" s="287"/>
      <c r="AE22" s="287"/>
      <c r="AF22" s="287"/>
      <c r="AG22" s="287"/>
      <c r="AH22" s="287"/>
      <c r="AI22" s="287"/>
      <c r="AJ22" s="287"/>
      <c r="AK22" s="287"/>
      <c r="AL22" s="287"/>
      <c r="AM22" s="287"/>
      <c r="AN22" s="287"/>
    </row>
    <row r="23" spans="1:40" ht="14.25">
      <c r="A23" s="335" t="s">
        <v>218</v>
      </c>
      <c r="B23" s="339" t="s">
        <v>52</v>
      </c>
      <c r="C23" s="304" t="s">
        <v>52</v>
      </c>
      <c r="D23" s="304" t="s">
        <v>52</v>
      </c>
      <c r="E23" s="304" t="s">
        <v>52</v>
      </c>
      <c r="F23" s="304" t="s">
        <v>52</v>
      </c>
      <c r="G23" s="304" t="s">
        <v>52</v>
      </c>
      <c r="H23" s="304">
        <f t="shared" ref="H23:O23" si="2">H25+H26+H24+H27+H28+H29+H30+H31</f>
        <v>955</v>
      </c>
      <c r="I23" s="304">
        <f t="shared" si="2"/>
        <v>871</v>
      </c>
      <c r="J23" s="304">
        <f t="shared" si="2"/>
        <v>843</v>
      </c>
      <c r="K23" s="304">
        <f t="shared" si="2"/>
        <v>668</v>
      </c>
      <c r="L23" s="304">
        <f t="shared" si="2"/>
        <v>598</v>
      </c>
      <c r="M23" s="304">
        <f t="shared" si="2"/>
        <v>600</v>
      </c>
      <c r="N23" s="304">
        <f t="shared" si="2"/>
        <v>558</v>
      </c>
      <c r="O23" s="304">
        <f t="shared" si="2"/>
        <v>515</v>
      </c>
      <c r="P23" s="304">
        <v>433</v>
      </c>
      <c r="Q23" s="306">
        <v>461</v>
      </c>
      <c r="R23" s="306">
        <v>420</v>
      </c>
      <c r="S23" s="306">
        <v>434</v>
      </c>
      <c r="T23" s="305">
        <v>430</v>
      </c>
      <c r="U23" s="287"/>
      <c r="V23" s="287"/>
      <c r="W23" s="287"/>
      <c r="X23" s="287"/>
      <c r="Y23" s="287"/>
      <c r="Z23" s="287"/>
      <c r="AA23" s="287"/>
      <c r="AB23" s="287"/>
      <c r="AC23" s="287"/>
      <c r="AD23" s="287"/>
      <c r="AE23" s="287"/>
      <c r="AF23" s="287"/>
      <c r="AG23" s="287"/>
      <c r="AH23" s="287"/>
      <c r="AI23" s="287"/>
      <c r="AJ23" s="287"/>
      <c r="AK23" s="287"/>
      <c r="AL23" s="287"/>
      <c r="AM23" s="287"/>
      <c r="AN23" s="287"/>
    </row>
    <row r="24" spans="1:40">
      <c r="A24" s="340" t="s">
        <v>118</v>
      </c>
      <c r="B24" s="341" t="s">
        <v>52</v>
      </c>
      <c r="C24" s="341" t="s">
        <v>52</v>
      </c>
      <c r="D24" s="341" t="s">
        <v>52</v>
      </c>
      <c r="E24" s="341" t="s">
        <v>52</v>
      </c>
      <c r="F24" s="341" t="s">
        <v>52</v>
      </c>
      <c r="G24" s="341" t="s">
        <v>52</v>
      </c>
      <c r="H24" s="312">
        <v>142</v>
      </c>
      <c r="I24" s="312">
        <v>121</v>
      </c>
      <c r="J24" s="312">
        <v>105</v>
      </c>
      <c r="K24" s="312">
        <v>88</v>
      </c>
      <c r="L24" s="312">
        <v>75</v>
      </c>
      <c r="M24" s="312">
        <v>73</v>
      </c>
      <c r="N24" s="312">
        <v>62</v>
      </c>
      <c r="O24" s="312">
        <v>58</v>
      </c>
      <c r="P24" s="306">
        <v>43</v>
      </c>
      <c r="Q24" s="306">
        <v>54</v>
      </c>
      <c r="R24" s="306">
        <v>62</v>
      </c>
      <c r="S24" s="306">
        <v>50</v>
      </c>
      <c r="T24" s="305">
        <v>53</v>
      </c>
      <c r="U24" s="287"/>
      <c r="V24" s="287"/>
      <c r="W24" s="287"/>
      <c r="X24" s="287"/>
    </row>
    <row r="25" spans="1:40">
      <c r="A25" s="340" t="s">
        <v>122</v>
      </c>
      <c r="B25" s="341" t="s">
        <v>52</v>
      </c>
      <c r="C25" s="341" t="s">
        <v>52</v>
      </c>
      <c r="D25" s="341" t="s">
        <v>52</v>
      </c>
      <c r="E25" s="341" t="s">
        <v>52</v>
      </c>
      <c r="F25" s="341" t="s">
        <v>52</v>
      </c>
      <c r="G25" s="341" t="s">
        <v>52</v>
      </c>
      <c r="H25" s="312">
        <v>339</v>
      </c>
      <c r="I25" s="312">
        <v>282</v>
      </c>
      <c r="J25" s="312">
        <v>254</v>
      </c>
      <c r="K25" s="312">
        <v>231</v>
      </c>
      <c r="L25" s="312">
        <v>235</v>
      </c>
      <c r="M25" s="312">
        <v>235</v>
      </c>
      <c r="N25" s="312">
        <v>238</v>
      </c>
      <c r="O25" s="312">
        <v>249</v>
      </c>
      <c r="P25" s="306">
        <v>212</v>
      </c>
      <c r="Q25" s="306">
        <v>236</v>
      </c>
      <c r="R25" s="306">
        <v>198</v>
      </c>
      <c r="S25" s="306">
        <v>208</v>
      </c>
      <c r="T25" s="305">
        <v>201</v>
      </c>
      <c r="U25" s="287"/>
      <c r="V25" s="287"/>
      <c r="W25" s="287"/>
      <c r="X25" s="287"/>
      <c r="Y25" s="287"/>
      <c r="Z25" s="287"/>
      <c r="AA25" s="287"/>
      <c r="AB25" s="287"/>
      <c r="AC25" s="287"/>
      <c r="AD25" s="287"/>
      <c r="AE25" s="287"/>
      <c r="AF25" s="287"/>
      <c r="AG25" s="287"/>
      <c r="AH25" s="287"/>
      <c r="AI25" s="287"/>
      <c r="AJ25" s="287"/>
      <c r="AK25" s="287"/>
      <c r="AL25" s="287"/>
      <c r="AM25" s="287"/>
      <c r="AN25" s="287"/>
    </row>
    <row r="26" spans="1:40">
      <c r="A26" s="340" t="s">
        <v>140</v>
      </c>
      <c r="B26" s="341"/>
      <c r="C26" s="341" t="s">
        <v>52</v>
      </c>
      <c r="D26" s="341" t="s">
        <v>52</v>
      </c>
      <c r="E26" s="341" t="s">
        <v>52</v>
      </c>
      <c r="F26" s="341" t="s">
        <v>52</v>
      </c>
      <c r="G26" s="341" t="s">
        <v>52</v>
      </c>
      <c r="H26" s="312">
        <v>213</v>
      </c>
      <c r="I26" s="312">
        <v>216</v>
      </c>
      <c r="J26" s="312">
        <v>225</v>
      </c>
      <c r="K26" s="312">
        <v>159</v>
      </c>
      <c r="L26" s="312">
        <v>136</v>
      </c>
      <c r="M26" s="312">
        <v>147</v>
      </c>
      <c r="N26" s="312">
        <v>148</v>
      </c>
      <c r="O26" s="312">
        <v>123</v>
      </c>
      <c r="P26" s="306">
        <v>117</v>
      </c>
      <c r="Q26" s="306">
        <v>100</v>
      </c>
      <c r="R26" s="306">
        <v>86</v>
      </c>
      <c r="S26" s="306">
        <v>95</v>
      </c>
      <c r="T26" s="305">
        <v>84</v>
      </c>
    </row>
    <row r="27" spans="1:40">
      <c r="A27" s="340" t="s">
        <v>141</v>
      </c>
      <c r="B27" s="341" t="s">
        <v>52</v>
      </c>
      <c r="C27" s="341" t="s">
        <v>52</v>
      </c>
      <c r="D27" s="341" t="s">
        <v>52</v>
      </c>
      <c r="E27" s="341" t="s">
        <v>52</v>
      </c>
      <c r="F27" s="341" t="s">
        <v>52</v>
      </c>
      <c r="G27" s="341" t="s">
        <v>52</v>
      </c>
      <c r="H27" s="312">
        <v>165</v>
      </c>
      <c r="I27" s="312">
        <v>158</v>
      </c>
      <c r="J27" s="312">
        <v>164</v>
      </c>
      <c r="K27" s="312">
        <v>133</v>
      </c>
      <c r="L27" s="312">
        <v>113</v>
      </c>
      <c r="M27" s="312">
        <v>95</v>
      </c>
      <c r="N27" s="312">
        <v>80</v>
      </c>
      <c r="O27" s="312">
        <v>55</v>
      </c>
      <c r="P27" s="306">
        <v>46</v>
      </c>
      <c r="Q27" s="306">
        <v>48</v>
      </c>
      <c r="R27" s="306">
        <v>46</v>
      </c>
      <c r="S27" s="306">
        <v>49</v>
      </c>
      <c r="T27" s="305">
        <v>56</v>
      </c>
    </row>
    <row r="28" spans="1:40">
      <c r="A28" s="340" t="s">
        <v>142</v>
      </c>
      <c r="B28" s="341" t="s">
        <v>52</v>
      </c>
      <c r="C28" s="341" t="s">
        <v>52</v>
      </c>
      <c r="D28" s="341" t="s">
        <v>52</v>
      </c>
      <c r="E28" s="341" t="s">
        <v>52</v>
      </c>
      <c r="F28" s="341" t="s">
        <v>52</v>
      </c>
      <c r="G28" s="341" t="s">
        <v>52</v>
      </c>
      <c r="H28" s="312">
        <v>78</v>
      </c>
      <c r="I28" s="312">
        <v>75</v>
      </c>
      <c r="J28" s="312">
        <v>73</v>
      </c>
      <c r="K28" s="312">
        <v>48</v>
      </c>
      <c r="L28" s="312">
        <v>33</v>
      </c>
      <c r="M28" s="312">
        <v>36</v>
      </c>
      <c r="N28" s="312">
        <v>26</v>
      </c>
      <c r="O28" s="312">
        <v>21</v>
      </c>
      <c r="P28" s="306">
        <v>9</v>
      </c>
      <c r="Q28" s="306">
        <v>19</v>
      </c>
      <c r="R28" s="306">
        <v>21</v>
      </c>
      <c r="S28" s="306">
        <v>20</v>
      </c>
      <c r="T28" s="305">
        <v>26</v>
      </c>
    </row>
    <row r="29" spans="1:40">
      <c r="A29" s="340" t="s">
        <v>101</v>
      </c>
      <c r="B29" s="341" t="s">
        <v>52</v>
      </c>
      <c r="C29" s="341" t="s">
        <v>52</v>
      </c>
      <c r="D29" s="341" t="s">
        <v>52</v>
      </c>
      <c r="E29" s="341" t="s">
        <v>52</v>
      </c>
      <c r="F29" s="341" t="s">
        <v>52</v>
      </c>
      <c r="G29" s="341" t="s">
        <v>52</v>
      </c>
      <c r="H29" s="312">
        <v>12</v>
      </c>
      <c r="I29" s="312">
        <v>9</v>
      </c>
      <c r="J29" s="312">
        <v>14</v>
      </c>
      <c r="K29" s="312">
        <v>5</v>
      </c>
      <c r="L29" s="312">
        <v>1</v>
      </c>
      <c r="M29" s="312">
        <v>7</v>
      </c>
      <c r="N29" s="312">
        <v>2</v>
      </c>
      <c r="O29" s="312">
        <v>5</v>
      </c>
      <c r="P29" s="306">
        <v>4</v>
      </c>
      <c r="Q29" s="306">
        <v>2</v>
      </c>
      <c r="R29" s="306">
        <v>5</v>
      </c>
      <c r="S29" s="306">
        <v>7</v>
      </c>
      <c r="T29" s="305">
        <v>7</v>
      </c>
      <c r="U29" s="287"/>
      <c r="V29" s="287"/>
    </row>
    <row r="30" spans="1:40">
      <c r="A30" s="340" t="s">
        <v>144</v>
      </c>
      <c r="B30" s="341" t="s">
        <v>52</v>
      </c>
      <c r="C30" s="341" t="s">
        <v>52</v>
      </c>
      <c r="D30" s="341" t="s">
        <v>52</v>
      </c>
      <c r="E30" s="341" t="s">
        <v>52</v>
      </c>
      <c r="F30" s="341" t="s">
        <v>52</v>
      </c>
      <c r="G30" s="341" t="s">
        <v>52</v>
      </c>
      <c r="H30" s="312">
        <v>2</v>
      </c>
      <c r="I30" s="312">
        <v>1</v>
      </c>
      <c r="J30" s="312">
        <v>2</v>
      </c>
      <c r="K30" s="312">
        <v>1</v>
      </c>
      <c r="L30" s="312">
        <v>2</v>
      </c>
      <c r="M30" s="312">
        <v>1</v>
      </c>
      <c r="N30" s="312">
        <v>1</v>
      </c>
      <c r="O30" s="312">
        <v>3</v>
      </c>
      <c r="P30" s="306">
        <v>2</v>
      </c>
      <c r="Q30" s="325">
        <v>0</v>
      </c>
      <c r="R30" s="306">
        <v>1</v>
      </c>
      <c r="S30" s="306">
        <v>3</v>
      </c>
      <c r="T30" s="305">
        <v>2</v>
      </c>
      <c r="U30" s="287"/>
      <c r="V30" s="287"/>
    </row>
    <row r="31" spans="1:40">
      <c r="A31" s="340" t="s">
        <v>143</v>
      </c>
      <c r="B31" s="342" t="s">
        <v>52</v>
      </c>
      <c r="C31" s="343" t="s">
        <v>52</v>
      </c>
      <c r="D31" s="343" t="s">
        <v>52</v>
      </c>
      <c r="E31" s="343"/>
      <c r="F31" s="343" t="s">
        <v>52</v>
      </c>
      <c r="G31" s="343" t="s">
        <v>52</v>
      </c>
      <c r="H31" s="344">
        <v>4</v>
      </c>
      <c r="I31" s="344">
        <v>9</v>
      </c>
      <c r="J31" s="344">
        <v>6</v>
      </c>
      <c r="K31" s="344">
        <v>3</v>
      </c>
      <c r="L31" s="344">
        <v>3</v>
      </c>
      <c r="M31" s="344">
        <v>6</v>
      </c>
      <c r="N31" s="344">
        <v>1</v>
      </c>
      <c r="O31" s="344">
        <v>1</v>
      </c>
      <c r="P31" s="345">
        <v>0</v>
      </c>
      <c r="Q31" s="346">
        <v>2</v>
      </c>
      <c r="R31" s="346">
        <v>1</v>
      </c>
      <c r="S31" s="346">
        <v>2</v>
      </c>
      <c r="T31" s="758">
        <v>1</v>
      </c>
    </row>
    <row r="32" spans="1:40">
      <c r="A32" s="347"/>
      <c r="B32" s="341"/>
      <c r="C32" s="341"/>
      <c r="D32" s="341"/>
      <c r="E32" s="341"/>
      <c r="F32" s="341"/>
      <c r="G32" s="341"/>
      <c r="H32" s="304"/>
      <c r="I32" s="304"/>
      <c r="J32" s="348"/>
      <c r="K32" s="304"/>
      <c r="L32" s="304"/>
      <c r="M32" s="312"/>
      <c r="N32" s="312"/>
      <c r="O32" s="312"/>
      <c r="P32" s="306"/>
      <c r="Q32" s="287"/>
      <c r="R32" s="287"/>
      <c r="S32" s="287"/>
      <c r="T32" s="287"/>
    </row>
    <row r="33" spans="1:24">
      <c r="A33" s="286" t="s">
        <v>159</v>
      </c>
      <c r="B33" s="802" t="s">
        <v>173</v>
      </c>
      <c r="C33" s="802"/>
      <c r="D33" s="802"/>
      <c r="E33" s="802"/>
      <c r="F33" s="802"/>
      <c r="G33" s="802"/>
      <c r="H33" s="802"/>
      <c r="I33" s="802"/>
      <c r="J33" s="802"/>
      <c r="K33" s="802"/>
      <c r="L33" s="802"/>
      <c r="M33" s="802"/>
      <c r="N33" s="802"/>
      <c r="O33" s="802"/>
      <c r="P33" s="802"/>
      <c r="Q33" s="802"/>
      <c r="R33" s="287"/>
      <c r="S33" s="287"/>
      <c r="T33" s="287"/>
    </row>
    <row r="34" spans="1:24" ht="40.5" customHeight="1">
      <c r="A34" s="349" t="s">
        <v>160</v>
      </c>
      <c r="B34" s="802" t="s">
        <v>186</v>
      </c>
      <c r="C34" s="802"/>
      <c r="D34" s="802"/>
      <c r="E34" s="802"/>
      <c r="F34" s="802"/>
      <c r="G34" s="802"/>
      <c r="H34" s="802"/>
      <c r="I34" s="802"/>
      <c r="J34" s="802"/>
      <c r="K34" s="802"/>
      <c r="L34" s="802"/>
      <c r="M34" s="802"/>
      <c r="N34" s="802"/>
      <c r="O34" s="802"/>
      <c r="P34" s="802"/>
      <c r="Q34" s="802"/>
      <c r="R34" s="287"/>
      <c r="S34" s="287"/>
      <c r="T34" s="287"/>
    </row>
    <row r="35" spans="1:24">
      <c r="A35" s="286" t="s">
        <v>161</v>
      </c>
      <c r="B35" s="802" t="s">
        <v>205</v>
      </c>
      <c r="C35" s="802"/>
      <c r="D35" s="802"/>
      <c r="E35" s="802"/>
      <c r="F35" s="802"/>
      <c r="G35" s="802"/>
      <c r="H35" s="802"/>
      <c r="I35" s="802"/>
      <c r="J35" s="802"/>
      <c r="K35" s="802"/>
      <c r="L35" s="802"/>
      <c r="M35" s="802"/>
      <c r="N35" s="802"/>
      <c r="O35" s="802"/>
      <c r="P35" s="802"/>
      <c r="Q35" s="802"/>
    </row>
    <row r="36" spans="1:24">
      <c r="A36" s="46" t="s">
        <v>346</v>
      </c>
      <c r="B36" s="760"/>
      <c r="C36" s="350"/>
      <c r="D36" s="350"/>
      <c r="E36" s="350"/>
      <c r="F36" s="306"/>
      <c r="G36" s="306"/>
      <c r="H36" s="306"/>
      <c r="I36" s="306"/>
      <c r="J36" s="306"/>
      <c r="K36" s="306"/>
      <c r="L36" s="306"/>
      <c r="M36" s="306"/>
      <c r="N36" s="306"/>
      <c r="O36" s="306"/>
      <c r="P36" s="306"/>
    </row>
    <row r="37" spans="1:24">
      <c r="A37" s="46"/>
      <c r="D37" s="287"/>
      <c r="E37" s="287"/>
      <c r="F37" s="287"/>
      <c r="G37" s="287"/>
      <c r="H37" s="287"/>
      <c r="I37" s="287"/>
      <c r="J37" s="287"/>
      <c r="K37" s="287"/>
      <c r="L37" s="307"/>
      <c r="M37" s="307"/>
      <c r="N37" s="307"/>
      <c r="O37" s="307"/>
      <c r="P37" s="307"/>
      <c r="Q37" s="307"/>
      <c r="R37" s="307"/>
      <c r="S37" s="307"/>
      <c r="T37" s="307"/>
      <c r="U37" s="307"/>
      <c r="V37" s="307"/>
      <c r="W37" s="307"/>
      <c r="X37" s="307"/>
    </row>
    <row r="38" spans="1:24">
      <c r="D38" s="287"/>
      <c r="E38" s="287"/>
      <c r="F38" s="287"/>
      <c r="G38" s="287"/>
      <c r="H38" s="287"/>
      <c r="I38" s="306"/>
      <c r="J38" s="306"/>
      <c r="K38" s="306"/>
      <c r="L38" s="573"/>
      <c r="M38" s="573"/>
      <c r="N38" s="573"/>
      <c r="O38" s="573"/>
      <c r="P38" s="573"/>
      <c r="Q38" s="573"/>
      <c r="R38" s="573"/>
      <c r="S38" s="294"/>
      <c r="T38" s="294"/>
      <c r="U38" s="294"/>
      <c r="V38" s="307"/>
      <c r="W38" s="307"/>
      <c r="X38" s="307"/>
    </row>
  </sheetData>
  <mergeCells count="3">
    <mergeCell ref="B33:Q33"/>
    <mergeCell ref="B34:Q34"/>
    <mergeCell ref="B35:Q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pageSetUpPr fitToPage="1"/>
  </sheetPr>
  <dimension ref="A1:AB55"/>
  <sheetViews>
    <sheetView zoomScaleNormal="100" workbookViewId="0"/>
  </sheetViews>
  <sheetFormatPr defaultRowHeight="12.75"/>
  <cols>
    <col min="1" max="1" width="11.5703125" style="6" customWidth="1"/>
    <col min="2" max="2" width="19.7109375" style="10" customWidth="1"/>
    <col min="3" max="4" width="12.7109375" style="10" customWidth="1"/>
    <col min="5" max="5" width="6.42578125" style="1" customWidth="1"/>
    <col min="6" max="16384" width="9.140625" style="1"/>
  </cols>
  <sheetData>
    <row r="1" spans="1:14" ht="14.25">
      <c r="A1" s="6" t="s">
        <v>145</v>
      </c>
      <c r="B1" s="131" t="s">
        <v>280</v>
      </c>
    </row>
    <row r="2" spans="1:14">
      <c r="A2" s="5"/>
      <c r="B2" s="30"/>
      <c r="C2" s="30"/>
      <c r="D2" s="30"/>
    </row>
    <row r="3" spans="1:14" s="10" customFormat="1" ht="14.25">
      <c r="A3" s="30"/>
      <c r="B3" s="170" t="s">
        <v>25</v>
      </c>
      <c r="C3" s="171" t="s">
        <v>26</v>
      </c>
      <c r="D3" s="173" t="s">
        <v>219</v>
      </c>
      <c r="G3" s="218"/>
      <c r="H3" s="468"/>
      <c r="I3" s="657"/>
      <c r="J3" s="743"/>
      <c r="K3" s="743"/>
      <c r="L3" s="379"/>
      <c r="M3" s="379"/>
      <c r="N3" s="30"/>
    </row>
    <row r="4" spans="1:14" s="10" customFormat="1">
      <c r="B4" s="805" t="s">
        <v>114</v>
      </c>
      <c r="C4" s="806"/>
      <c r="D4" s="807"/>
      <c r="G4" s="218"/>
      <c r="H4" s="466"/>
      <c r="I4" s="743"/>
      <c r="J4" s="743"/>
      <c r="K4" s="743"/>
      <c r="L4" s="379"/>
      <c r="M4" s="379"/>
      <c r="N4" s="30"/>
    </row>
    <row r="5" spans="1:14">
      <c r="A5" s="5">
        <v>1993</v>
      </c>
      <c r="B5" s="133">
        <v>144</v>
      </c>
      <c r="C5" s="101">
        <v>12</v>
      </c>
      <c r="D5" s="134"/>
      <c r="H5" s="743"/>
      <c r="I5" s="743"/>
      <c r="J5" s="743"/>
      <c r="K5" s="743"/>
      <c r="L5" s="743"/>
      <c r="M5" s="743"/>
      <c r="N5" s="265"/>
    </row>
    <row r="6" spans="1:14">
      <c r="A6" s="5">
        <v>1994</v>
      </c>
      <c r="B6" s="133">
        <v>183</v>
      </c>
      <c r="C6" s="101">
        <v>16</v>
      </c>
      <c r="D6" s="134"/>
      <c r="H6" s="527"/>
      <c r="I6" s="808"/>
      <c r="J6" s="808"/>
      <c r="K6" s="808"/>
      <c r="L6" s="743"/>
      <c r="M6" s="743"/>
      <c r="N6" s="265"/>
    </row>
    <row r="7" spans="1:14">
      <c r="A7" s="5">
        <v>1995</v>
      </c>
      <c r="B7" s="133">
        <v>222</v>
      </c>
      <c r="C7" s="101">
        <v>22</v>
      </c>
      <c r="D7" s="135">
        <v>10</v>
      </c>
      <c r="H7" s="466"/>
      <c r="I7" s="531"/>
      <c r="J7" s="531"/>
      <c r="K7" s="532"/>
      <c r="L7" s="379"/>
      <c r="M7" s="379"/>
      <c r="N7" s="265"/>
    </row>
    <row r="8" spans="1:14">
      <c r="A8" s="5">
        <v>1996</v>
      </c>
      <c r="B8" s="133">
        <v>150</v>
      </c>
      <c r="C8" s="101">
        <v>13</v>
      </c>
      <c r="D8" s="135">
        <v>160</v>
      </c>
      <c r="H8" s="466"/>
      <c r="I8" s="531"/>
      <c r="J8" s="531"/>
      <c r="K8" s="532"/>
      <c r="L8" s="379"/>
      <c r="M8" s="379"/>
      <c r="N8" s="265"/>
    </row>
    <row r="9" spans="1:14">
      <c r="A9" s="5">
        <v>1997</v>
      </c>
      <c r="B9" s="133">
        <v>89</v>
      </c>
      <c r="C9" s="101">
        <v>5</v>
      </c>
      <c r="D9" s="135">
        <v>304</v>
      </c>
      <c r="H9" s="466"/>
      <c r="I9" s="531"/>
      <c r="J9" s="531"/>
      <c r="K9" s="531"/>
      <c r="L9" s="379"/>
      <c r="M9" s="379"/>
      <c r="N9" s="265"/>
    </row>
    <row r="10" spans="1:14">
      <c r="A10" s="5">
        <v>1998</v>
      </c>
      <c r="B10" s="133">
        <v>33</v>
      </c>
      <c r="C10" s="101">
        <v>1</v>
      </c>
      <c r="D10" s="135">
        <v>424</v>
      </c>
      <c r="H10" s="466"/>
      <c r="I10" s="531"/>
      <c r="J10" s="531"/>
      <c r="K10" s="531"/>
      <c r="L10" s="379"/>
      <c r="M10" s="379"/>
      <c r="N10" s="265"/>
    </row>
    <row r="11" spans="1:14">
      <c r="A11" s="5">
        <v>1999</v>
      </c>
      <c r="B11" s="133">
        <v>4</v>
      </c>
      <c r="C11" s="101"/>
      <c r="D11" s="135">
        <v>513</v>
      </c>
      <c r="H11" s="466"/>
      <c r="I11" s="531"/>
      <c r="J11" s="531"/>
      <c r="K11" s="531"/>
      <c r="L11" s="379"/>
      <c r="M11" s="379"/>
      <c r="N11" s="265"/>
    </row>
    <row r="12" spans="1:14">
      <c r="A12" s="5">
        <v>2000</v>
      </c>
      <c r="B12" s="133">
        <v>2</v>
      </c>
      <c r="C12" s="101"/>
      <c r="D12" s="135">
        <v>558</v>
      </c>
      <c r="H12" s="466"/>
      <c r="I12" s="531"/>
      <c r="J12" s="531"/>
      <c r="K12" s="531"/>
      <c r="L12" s="379"/>
      <c r="M12" s="379"/>
      <c r="N12" s="265"/>
    </row>
    <row r="13" spans="1:14">
      <c r="A13" s="5">
        <v>2001</v>
      </c>
      <c r="B13" s="133"/>
      <c r="C13" s="101"/>
      <c r="D13" s="135">
        <v>547</v>
      </c>
      <c r="H13" s="466"/>
      <c r="I13" s="531"/>
      <c r="J13" s="531"/>
      <c r="K13" s="531"/>
      <c r="L13" s="379"/>
      <c r="M13" s="379"/>
      <c r="N13" s="265"/>
    </row>
    <row r="14" spans="1:14">
      <c r="A14" s="5">
        <v>2002</v>
      </c>
      <c r="B14" s="133"/>
      <c r="C14" s="101"/>
      <c r="D14" s="135">
        <v>544</v>
      </c>
      <c r="H14" s="466"/>
      <c r="I14" s="531"/>
      <c r="J14" s="531"/>
      <c r="K14" s="531"/>
      <c r="L14" s="379"/>
      <c r="M14" s="379"/>
      <c r="N14" s="265"/>
    </row>
    <row r="15" spans="1:14">
      <c r="A15" s="5">
        <v>2003</v>
      </c>
      <c r="B15" s="136"/>
      <c r="C15" s="48"/>
      <c r="D15" s="134">
        <v>566</v>
      </c>
      <c r="H15" s="466"/>
      <c r="I15" s="531"/>
      <c r="J15" s="531"/>
      <c r="K15" s="531"/>
      <c r="L15" s="379"/>
      <c r="M15" s="379"/>
      <c r="N15" s="265"/>
    </row>
    <row r="16" spans="1:14">
      <c r="A16" s="5">
        <v>2004</v>
      </c>
      <c r="B16" s="136"/>
      <c r="C16" s="48"/>
      <c r="D16" s="134">
        <v>596</v>
      </c>
      <c r="H16" s="466"/>
      <c r="I16" s="531"/>
      <c r="J16" s="531"/>
      <c r="K16" s="531"/>
      <c r="L16" s="379"/>
      <c r="M16" s="379"/>
      <c r="N16" s="265"/>
    </row>
    <row r="17" spans="1:26">
      <c r="A17" s="5">
        <v>2005</v>
      </c>
      <c r="B17" s="133"/>
      <c r="C17" s="101"/>
      <c r="D17" s="135">
        <v>607</v>
      </c>
      <c r="H17" s="466"/>
      <c r="I17" s="532"/>
      <c r="J17" s="532"/>
      <c r="K17" s="532"/>
      <c r="L17" s="379"/>
      <c r="M17" s="379"/>
      <c r="N17" s="265"/>
    </row>
    <row r="18" spans="1:26">
      <c r="A18" s="5">
        <v>2006</v>
      </c>
      <c r="B18" s="133"/>
      <c r="C18" s="101"/>
      <c r="D18" s="135">
        <v>618</v>
      </c>
      <c r="H18" s="466"/>
      <c r="I18" s="532"/>
      <c r="J18" s="532"/>
      <c r="K18" s="532"/>
      <c r="L18" s="379"/>
      <c r="M18" s="379"/>
      <c r="N18" s="265"/>
    </row>
    <row r="19" spans="1:26">
      <c r="A19" s="5">
        <v>2007</v>
      </c>
      <c r="B19" s="133"/>
      <c r="C19" s="101"/>
      <c r="D19" s="135">
        <v>632</v>
      </c>
      <c r="H19" s="466"/>
      <c r="I19" s="531"/>
      <c r="J19" s="531"/>
      <c r="K19" s="531"/>
      <c r="L19" s="379"/>
      <c r="M19" s="379"/>
      <c r="N19" s="265"/>
    </row>
    <row r="20" spans="1:26">
      <c r="A20" s="5">
        <v>2008</v>
      </c>
      <c r="B20" s="133"/>
      <c r="C20" s="101"/>
      <c r="D20" s="135">
        <v>514</v>
      </c>
      <c r="H20" s="466"/>
      <c r="I20" s="531"/>
      <c r="J20" s="531"/>
      <c r="K20" s="531"/>
      <c r="L20" s="379"/>
      <c r="M20" s="379"/>
      <c r="N20" s="265"/>
    </row>
    <row r="21" spans="1:26">
      <c r="A21" s="127">
        <v>2009</v>
      </c>
      <c r="B21" s="101"/>
      <c r="C21" s="101"/>
      <c r="D21" s="134">
        <v>437</v>
      </c>
      <c r="H21" s="466"/>
      <c r="I21" s="531"/>
      <c r="J21" s="531"/>
      <c r="K21" s="531"/>
      <c r="L21" s="379"/>
      <c r="M21" s="379"/>
      <c r="N21" s="265"/>
    </row>
    <row r="22" spans="1:26">
      <c r="A22" s="127">
        <v>2010</v>
      </c>
      <c r="B22" s="101"/>
      <c r="C22" s="101"/>
      <c r="D22" s="134">
        <v>347</v>
      </c>
      <c r="H22" s="466"/>
      <c r="I22" s="531"/>
      <c r="J22" s="531"/>
      <c r="K22" s="531"/>
      <c r="L22" s="379"/>
      <c r="M22" s="379"/>
      <c r="N22" s="265"/>
    </row>
    <row r="23" spans="1:26">
      <c r="A23" s="127">
        <v>2011</v>
      </c>
      <c r="B23" s="3"/>
      <c r="C23" s="3"/>
      <c r="D23" s="134">
        <v>313</v>
      </c>
      <c r="H23" s="543"/>
      <c r="I23" s="531"/>
      <c r="J23" s="531"/>
      <c r="K23" s="532"/>
      <c r="L23" s="379"/>
      <c r="M23" s="379"/>
      <c r="N23" s="265"/>
    </row>
    <row r="24" spans="1:26">
      <c r="A24" s="127">
        <v>2012</v>
      </c>
      <c r="B24" s="3"/>
      <c r="C24" s="30"/>
      <c r="D24" s="134">
        <v>319</v>
      </c>
      <c r="H24" s="543"/>
      <c r="I24" s="531"/>
      <c r="J24" s="531"/>
      <c r="K24" s="532"/>
      <c r="L24" s="379"/>
      <c r="M24" s="379"/>
      <c r="N24" s="265"/>
    </row>
    <row r="25" spans="1:26">
      <c r="A25" s="127">
        <v>2013</v>
      </c>
      <c r="B25" s="3"/>
      <c r="C25" s="30"/>
      <c r="D25" s="134">
        <v>288</v>
      </c>
      <c r="F25" s="7"/>
      <c r="G25" s="7"/>
      <c r="H25" s="543"/>
      <c r="I25" s="379"/>
      <c r="J25" s="379"/>
      <c r="K25" s="532"/>
      <c r="L25" s="379"/>
      <c r="M25" s="379"/>
      <c r="N25" s="2"/>
    </row>
    <row r="26" spans="1:26" s="267" customFormat="1">
      <c r="A26" s="127">
        <v>2014</v>
      </c>
      <c r="B26" s="265"/>
      <c r="C26" s="30"/>
      <c r="D26" s="134">
        <v>258</v>
      </c>
      <c r="F26" s="7"/>
      <c r="G26" s="7"/>
      <c r="H26" s="543"/>
      <c r="I26" s="379"/>
      <c r="J26" s="743"/>
      <c r="K26" s="532"/>
      <c r="L26" s="379"/>
      <c r="M26" s="379"/>
      <c r="N26" s="2"/>
    </row>
    <row r="27" spans="1:26">
      <c r="A27" s="127">
        <v>2015</v>
      </c>
      <c r="B27" s="265"/>
      <c r="C27" s="265"/>
      <c r="D27" s="20">
        <v>212</v>
      </c>
      <c r="F27" s="7"/>
      <c r="G27" s="7"/>
      <c r="H27" s="543"/>
      <c r="I27" s="379"/>
      <c r="J27" s="743"/>
      <c r="K27" s="532"/>
      <c r="L27" s="379"/>
      <c r="M27" s="356"/>
      <c r="N27" s="2"/>
    </row>
    <row r="28" spans="1:26" s="267" customFormat="1">
      <c r="A28" s="127">
        <v>2016</v>
      </c>
      <c r="B28" s="265"/>
      <c r="C28" s="265"/>
      <c r="D28" s="20">
        <v>208</v>
      </c>
      <c r="F28" s="7"/>
      <c r="G28" s="7"/>
      <c r="H28" s="543"/>
      <c r="I28" s="379"/>
      <c r="J28" s="743"/>
      <c r="K28" s="532"/>
      <c r="L28" s="379"/>
      <c r="M28" s="356"/>
      <c r="N28" s="2"/>
    </row>
    <row r="29" spans="1:26" s="267" customFormat="1">
      <c r="A29" s="127">
        <v>2017</v>
      </c>
      <c r="B29" s="23"/>
      <c r="C29" s="29"/>
      <c r="D29" s="98">
        <v>202</v>
      </c>
      <c r="F29" s="7"/>
      <c r="G29" s="7"/>
      <c r="H29" s="543"/>
      <c r="I29" s="379"/>
      <c r="J29" s="743"/>
      <c r="K29" s="532"/>
      <c r="L29" s="379"/>
      <c r="M29" s="356"/>
      <c r="N29" s="2"/>
    </row>
    <row r="30" spans="1:26">
      <c r="A30" s="47"/>
      <c r="B30" s="3"/>
      <c r="C30" s="30"/>
      <c r="D30" s="48"/>
      <c r="H30" s="543"/>
      <c r="I30" s="379"/>
      <c r="J30" s="379"/>
      <c r="K30" s="379"/>
      <c r="L30" s="379"/>
      <c r="M30" s="356"/>
      <c r="N30" s="265"/>
    </row>
    <row r="31" spans="1:26">
      <c r="A31" s="131" t="s">
        <v>159</v>
      </c>
      <c r="B31" s="803" t="s">
        <v>324</v>
      </c>
      <c r="C31" s="804"/>
      <c r="D31" s="804"/>
      <c r="H31" s="543"/>
      <c r="I31" s="379"/>
      <c r="J31" s="379"/>
      <c r="K31" s="379"/>
      <c r="L31" s="379"/>
      <c r="M31" s="356"/>
      <c r="N31" s="265"/>
    </row>
    <row r="32" spans="1:26" ht="66.75" customHeight="1">
      <c r="A32" s="132" t="s">
        <v>160</v>
      </c>
      <c r="B32" s="800" t="s">
        <v>207</v>
      </c>
      <c r="C32" s="800"/>
      <c r="D32" s="800"/>
      <c r="F32" s="7"/>
      <c r="G32" s="7"/>
      <c r="H32" s="543"/>
      <c r="I32" s="379"/>
      <c r="J32" s="379"/>
      <c r="K32" s="379"/>
      <c r="L32" s="379"/>
      <c r="M32" s="379"/>
      <c r="N32" s="265"/>
      <c r="Y32" s="3"/>
      <c r="Z32" s="3"/>
    </row>
    <row r="33" spans="1:28">
      <c r="A33" s="46" t="s">
        <v>346</v>
      </c>
      <c r="B33" s="3"/>
      <c r="C33" s="3"/>
      <c r="D33" s="3"/>
      <c r="E33" s="3"/>
      <c r="F33" s="3"/>
      <c r="H33" s="543"/>
      <c r="I33" s="379"/>
      <c r="J33" s="743"/>
      <c r="K33" s="532"/>
      <c r="L33" s="379"/>
      <c r="M33" s="379"/>
      <c r="N33" s="265"/>
      <c r="Y33" s="3"/>
      <c r="Z33" s="3"/>
    </row>
    <row r="34" spans="1:28">
      <c r="A34" s="46"/>
      <c r="B34" s="3"/>
      <c r="C34" s="3"/>
      <c r="D34" s="3"/>
      <c r="E34" s="3"/>
      <c r="F34" s="3"/>
      <c r="H34" s="645"/>
      <c r="I34" s="366"/>
      <c r="J34" s="366"/>
      <c r="K34" s="366"/>
      <c r="L34" s="379"/>
      <c r="M34" s="356"/>
      <c r="N34" s="265"/>
      <c r="Y34" s="3"/>
      <c r="Z34" s="3"/>
    </row>
    <row r="35" spans="1:28">
      <c r="A35" s="35"/>
      <c r="B35" s="35"/>
      <c r="C35" s="35"/>
      <c r="D35" s="35"/>
      <c r="E35" s="3"/>
      <c r="F35" s="3"/>
      <c r="H35" s="535"/>
      <c r="I35" s="736"/>
      <c r="J35" s="736"/>
      <c r="K35" s="736"/>
      <c r="L35" s="379"/>
      <c r="M35" s="379"/>
      <c r="N35" s="265"/>
      <c r="Y35" s="3"/>
      <c r="Z35" s="3"/>
    </row>
    <row r="36" spans="1:28">
      <c r="A36" s="35"/>
      <c r="B36" s="35"/>
      <c r="C36" s="35"/>
      <c r="D36" s="35"/>
      <c r="E36" s="3"/>
      <c r="F36" s="3"/>
      <c r="G36" s="30"/>
      <c r="H36" s="468"/>
      <c r="I36" s="379"/>
      <c r="J36" s="379"/>
      <c r="K36" s="379"/>
      <c r="L36" s="379"/>
      <c r="M36" s="379"/>
      <c r="N36" s="268"/>
      <c r="O36" s="5"/>
      <c r="P36" s="5"/>
      <c r="Q36" s="5"/>
      <c r="R36" s="5"/>
      <c r="S36" s="5"/>
      <c r="T36" s="5"/>
      <c r="U36" s="5"/>
      <c r="V36" s="5"/>
      <c r="W36" s="5"/>
      <c r="X36" s="47"/>
      <c r="Y36" s="47"/>
      <c r="Z36" s="47"/>
      <c r="AA36" s="47"/>
      <c r="AB36" s="127"/>
    </row>
    <row r="37" spans="1:28">
      <c r="A37" s="35"/>
      <c r="B37" s="35"/>
      <c r="C37" s="35"/>
      <c r="D37" s="35"/>
      <c r="E37" s="3"/>
      <c r="F37" s="3"/>
      <c r="H37" s="466"/>
      <c r="I37" s="379"/>
      <c r="J37" s="379"/>
      <c r="K37" s="379"/>
      <c r="L37" s="379"/>
      <c r="M37" s="379"/>
      <c r="N37" s="265"/>
      <c r="Y37" s="3"/>
      <c r="Z37" s="3"/>
    </row>
    <row r="38" spans="1:28">
      <c r="A38" s="35"/>
      <c r="B38" s="35"/>
      <c r="C38" s="35"/>
      <c r="D38" s="35"/>
      <c r="E38" s="3"/>
      <c r="F38" s="3"/>
    </row>
    <row r="39" spans="1:28">
      <c r="A39" s="35"/>
      <c r="B39" s="35"/>
      <c r="C39" s="35"/>
      <c r="D39" s="35"/>
      <c r="E39" s="3"/>
      <c r="F39" s="3"/>
    </row>
    <row r="40" spans="1:28">
      <c r="A40" s="35"/>
      <c r="B40" s="35"/>
      <c r="C40" s="35"/>
      <c r="D40" s="35"/>
      <c r="E40" s="3"/>
      <c r="F40" s="3"/>
    </row>
    <row r="41" spans="1:28">
      <c r="A41" s="35"/>
      <c r="B41" s="35"/>
      <c r="C41" s="35"/>
      <c r="D41" s="35"/>
      <c r="E41" s="3"/>
      <c r="F41" s="3"/>
    </row>
    <row r="42" spans="1:28">
      <c r="A42" s="35"/>
      <c r="B42" s="35"/>
      <c r="C42" s="35"/>
      <c r="D42" s="35"/>
      <c r="E42" s="3"/>
      <c r="F42" s="3"/>
    </row>
    <row r="43" spans="1:28">
      <c r="A43" s="35"/>
      <c r="B43" s="35"/>
      <c r="C43" s="35"/>
      <c r="D43" s="35"/>
      <c r="E43" s="3"/>
      <c r="F43" s="3"/>
    </row>
    <row r="44" spans="1:28">
      <c r="A44" s="35"/>
      <c r="B44" s="35"/>
      <c r="C44" s="35"/>
      <c r="D44" s="35"/>
      <c r="E44" s="3"/>
      <c r="F44" s="3"/>
    </row>
    <row r="45" spans="1:28">
      <c r="A45" s="35"/>
      <c r="B45" s="35"/>
      <c r="C45" s="35"/>
      <c r="D45" s="35"/>
      <c r="E45" s="3"/>
      <c r="F45" s="3"/>
    </row>
    <row r="46" spans="1:28">
      <c r="A46" s="35"/>
      <c r="B46" s="35"/>
      <c r="C46" s="35"/>
      <c r="D46" s="35"/>
      <c r="E46" s="3"/>
      <c r="F46" s="3"/>
    </row>
    <row r="47" spans="1:28">
      <c r="A47" s="35"/>
      <c r="B47" s="34"/>
      <c r="C47" s="34"/>
      <c r="D47" s="34"/>
      <c r="E47" s="3"/>
      <c r="F47" s="3"/>
    </row>
    <row r="48" spans="1:28">
      <c r="A48" s="35"/>
      <c r="B48" s="34"/>
      <c r="C48" s="34"/>
      <c r="D48" s="34"/>
      <c r="E48" s="3"/>
      <c r="F48" s="3"/>
    </row>
    <row r="49" spans="1:6">
      <c r="A49" s="35"/>
      <c r="B49" s="35"/>
      <c r="C49" s="35"/>
      <c r="D49" s="35"/>
      <c r="E49" s="3"/>
      <c r="F49" s="3"/>
    </row>
    <row r="50" spans="1:6">
      <c r="A50" s="35"/>
      <c r="B50" s="35"/>
      <c r="C50" s="35"/>
      <c r="D50" s="35"/>
      <c r="E50" s="3"/>
      <c r="F50" s="3"/>
    </row>
    <row r="51" spans="1:6">
      <c r="A51" s="35"/>
      <c r="B51" s="35"/>
      <c r="C51" s="35"/>
      <c r="D51" s="35"/>
      <c r="E51" s="3"/>
      <c r="F51" s="3"/>
    </row>
    <row r="52" spans="1:6">
      <c r="A52" s="5"/>
      <c r="B52" s="3"/>
      <c r="C52" s="3"/>
      <c r="D52" s="3"/>
      <c r="E52" s="3"/>
      <c r="F52" s="3"/>
    </row>
    <row r="53" spans="1:6">
      <c r="A53" s="137"/>
      <c r="B53" s="3"/>
      <c r="C53" s="3"/>
      <c r="D53" s="3"/>
      <c r="E53" s="3"/>
      <c r="F53" s="3"/>
    </row>
    <row r="54" spans="1:6">
      <c r="A54" s="137"/>
      <c r="B54" s="3"/>
      <c r="C54" s="3"/>
      <c r="D54" s="3"/>
      <c r="E54" s="3"/>
      <c r="F54" s="3"/>
    </row>
    <row r="55" spans="1:6">
      <c r="A55" s="5"/>
      <c r="B55" s="3"/>
      <c r="C55" s="3"/>
      <c r="D55" s="3"/>
      <c r="E55" s="3"/>
      <c r="F55" s="3"/>
    </row>
  </sheetData>
  <mergeCells count="4">
    <mergeCell ref="B31:D31"/>
    <mergeCell ref="B32:D32"/>
    <mergeCell ref="B4:D4"/>
    <mergeCell ref="I6:K6"/>
  </mergeCells>
  <phoneticPr fontId="4"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P25"/>
  <sheetViews>
    <sheetView workbookViewId="0"/>
  </sheetViews>
  <sheetFormatPr defaultRowHeight="12.75"/>
  <cols>
    <col min="1" max="1" width="19.140625" style="1" customWidth="1"/>
    <col min="2" max="9" width="7.7109375" style="1" customWidth="1"/>
    <col min="10" max="10" width="8.42578125" style="1" customWidth="1"/>
    <col min="11" max="16384" width="9.140625" style="1"/>
  </cols>
  <sheetData>
    <row r="1" spans="1:16">
      <c r="A1" s="14" t="s">
        <v>146</v>
      </c>
      <c r="B1" s="78" t="s">
        <v>254</v>
      </c>
      <c r="C1" s="14"/>
      <c r="D1" s="14"/>
    </row>
    <row r="2" spans="1:16">
      <c r="A2" s="14"/>
      <c r="B2" s="14"/>
      <c r="C2" s="14"/>
      <c r="D2" s="14"/>
    </row>
    <row r="3" spans="1:16" s="10" customFormat="1">
      <c r="A3" s="186"/>
      <c r="B3" s="188">
        <v>2005</v>
      </c>
      <c r="C3" s="188">
        <v>2006</v>
      </c>
      <c r="D3" s="188">
        <v>2007</v>
      </c>
      <c r="E3" s="188">
        <v>2008</v>
      </c>
      <c r="F3" s="188">
        <v>2009</v>
      </c>
      <c r="G3" s="188">
        <v>2010</v>
      </c>
      <c r="H3" s="188">
        <v>2011</v>
      </c>
      <c r="I3" s="188">
        <v>2012</v>
      </c>
      <c r="J3" s="188">
        <v>2013</v>
      </c>
      <c r="K3" s="171">
        <v>2014</v>
      </c>
      <c r="L3" s="171">
        <v>2015</v>
      </c>
      <c r="M3" s="171">
        <v>2016</v>
      </c>
      <c r="N3" s="173">
        <v>2017</v>
      </c>
      <c r="P3" s="30"/>
    </row>
    <row r="4" spans="1:16" s="10" customFormat="1">
      <c r="A4" s="186"/>
      <c r="B4" s="562" t="s">
        <v>114</v>
      </c>
      <c r="C4" s="549"/>
      <c r="D4" s="549"/>
      <c r="E4" s="549"/>
      <c r="F4" s="549"/>
      <c r="G4" s="549"/>
      <c r="H4" s="549"/>
      <c r="I4" s="549"/>
      <c r="J4" s="549"/>
      <c r="K4" s="549"/>
      <c r="L4" s="549"/>
      <c r="M4" s="750"/>
      <c r="N4" s="173"/>
      <c r="P4" s="30"/>
    </row>
    <row r="5" spans="1:16">
      <c r="A5" s="138" t="s">
        <v>234</v>
      </c>
      <c r="B5" s="49">
        <v>49</v>
      </c>
      <c r="C5" s="121">
        <v>60</v>
      </c>
      <c r="D5" s="49">
        <v>48</v>
      </c>
      <c r="E5" s="49">
        <v>48</v>
      </c>
      <c r="F5" s="49">
        <v>43</v>
      </c>
      <c r="G5" s="49">
        <v>45</v>
      </c>
      <c r="H5" s="49">
        <v>49</v>
      </c>
      <c r="I5" s="49">
        <v>48</v>
      </c>
      <c r="J5" s="49">
        <v>45</v>
      </c>
      <c r="K5" s="2">
        <v>47</v>
      </c>
      <c r="L5" s="265">
        <v>48</v>
      </c>
      <c r="M5" s="751">
        <v>49</v>
      </c>
      <c r="N5" s="653">
        <v>47</v>
      </c>
      <c r="P5" s="265"/>
    </row>
    <row r="6" spans="1:16">
      <c r="A6" s="138" t="s">
        <v>235</v>
      </c>
      <c r="B6" s="49">
        <v>101</v>
      </c>
      <c r="C6" s="121">
        <v>123</v>
      </c>
      <c r="D6" s="121">
        <v>84</v>
      </c>
      <c r="E6" s="121">
        <v>77</v>
      </c>
      <c r="F6" s="49">
        <v>71</v>
      </c>
      <c r="G6" s="49">
        <v>84</v>
      </c>
      <c r="H6" s="49">
        <v>85</v>
      </c>
      <c r="I6" s="49">
        <v>98</v>
      </c>
      <c r="J6" s="49">
        <v>101</v>
      </c>
      <c r="K6" s="2">
        <v>103</v>
      </c>
      <c r="L6" s="265">
        <v>105</v>
      </c>
      <c r="M6" s="265">
        <v>103</v>
      </c>
      <c r="N6" s="653">
        <v>80</v>
      </c>
      <c r="P6" s="265"/>
    </row>
    <row r="7" spans="1:16">
      <c r="A7" s="138" t="s">
        <v>125</v>
      </c>
      <c r="B7" s="155">
        <v>1221</v>
      </c>
      <c r="C7" s="76">
        <v>1305</v>
      </c>
      <c r="D7" s="76">
        <v>1270</v>
      </c>
      <c r="E7" s="139">
        <v>1296</v>
      </c>
      <c r="F7" s="139">
        <v>1345</v>
      </c>
      <c r="G7" s="76">
        <v>1407</v>
      </c>
      <c r="H7" s="76">
        <v>1415</v>
      </c>
      <c r="I7" s="76">
        <v>1369</v>
      </c>
      <c r="J7" s="76">
        <v>1342</v>
      </c>
      <c r="K7" s="76">
        <v>1386</v>
      </c>
      <c r="L7" s="76">
        <v>1313</v>
      </c>
      <c r="M7" s="76">
        <v>1383</v>
      </c>
      <c r="N7" s="728">
        <v>1268</v>
      </c>
      <c r="P7" s="49"/>
    </row>
    <row r="8" spans="1:16">
      <c r="L8" s="7"/>
      <c r="M8" s="7"/>
      <c r="N8" s="7"/>
      <c r="P8" s="265"/>
    </row>
    <row r="9" spans="1:16">
      <c r="A9" s="46" t="s">
        <v>346</v>
      </c>
      <c r="B9" s="7"/>
      <c r="C9" s="7"/>
      <c r="D9" s="7"/>
      <c r="E9" s="7"/>
      <c r="F9" s="7"/>
      <c r="G9" s="7"/>
      <c r="H9" s="7"/>
      <c r="I9" s="7"/>
      <c r="J9" s="7"/>
      <c r="K9" s="7"/>
      <c r="L9" s="7"/>
      <c r="M9" s="7"/>
      <c r="P9" s="265"/>
    </row>
    <row r="10" spans="1:16">
      <c r="A10" s="46"/>
      <c r="B10" s="7"/>
      <c r="C10" s="7"/>
      <c r="D10" s="7"/>
      <c r="E10" s="7"/>
      <c r="F10" s="7"/>
      <c r="G10" s="7"/>
      <c r="H10" s="7"/>
      <c r="I10" s="7"/>
      <c r="J10" s="7"/>
      <c r="K10" s="7"/>
      <c r="L10" s="7"/>
      <c r="M10" s="7"/>
      <c r="P10" s="265"/>
    </row>
    <row r="11" spans="1:16">
      <c r="B11" s="7"/>
      <c r="C11" s="7"/>
      <c r="D11" s="7"/>
      <c r="E11" s="7"/>
      <c r="F11" s="7"/>
      <c r="G11" s="7"/>
      <c r="H11" s="7"/>
      <c r="I11" s="7"/>
      <c r="J11" s="7"/>
      <c r="K11" s="7"/>
      <c r="L11" s="7"/>
      <c r="M11" s="7"/>
      <c r="P11" s="265"/>
    </row>
    <row r="12" spans="1:16">
      <c r="B12" s="7"/>
      <c r="C12" s="7"/>
      <c r="D12" s="7"/>
      <c r="E12" s="7"/>
      <c r="F12" s="7"/>
      <c r="G12" s="7"/>
      <c r="H12" s="7"/>
      <c r="I12" s="7"/>
      <c r="J12" s="7"/>
      <c r="K12" s="7"/>
      <c r="L12" s="7"/>
      <c r="M12" s="7"/>
    </row>
    <row r="13" spans="1:16">
      <c r="A13" s="265"/>
      <c r="B13" s="2"/>
      <c r="C13" s="2"/>
      <c r="D13" s="2"/>
      <c r="E13" s="2"/>
      <c r="F13" s="2"/>
      <c r="G13" s="2"/>
      <c r="H13" s="2"/>
      <c r="I13" s="2"/>
      <c r="J13" s="2"/>
      <c r="K13" s="2"/>
      <c r="L13" s="2"/>
      <c r="M13" s="2"/>
      <c r="N13" s="265"/>
      <c r="O13" s="265"/>
    </row>
    <row r="14" spans="1:16">
      <c r="A14" s="16"/>
      <c r="B14" s="17"/>
      <c r="C14" s="16"/>
      <c r="D14" s="16"/>
      <c r="E14" s="379"/>
      <c r="F14" s="379"/>
      <c r="G14" s="379"/>
      <c r="H14" s="379"/>
      <c r="I14" s="379"/>
      <c r="J14" s="379"/>
      <c r="K14" s="379"/>
      <c r="L14" s="379"/>
      <c r="M14" s="379"/>
      <c r="N14" s="379"/>
      <c r="O14" s="379"/>
    </row>
    <row r="15" spans="1:16">
      <c r="A15" s="16"/>
      <c r="B15" s="16"/>
      <c r="C15" s="16"/>
      <c r="D15" s="16"/>
      <c r="E15" s="379"/>
      <c r="F15" s="379"/>
      <c r="G15" s="379"/>
      <c r="H15" s="379"/>
      <c r="I15" s="379"/>
      <c r="J15" s="379"/>
      <c r="K15" s="379"/>
      <c r="L15" s="379"/>
      <c r="M15" s="379"/>
      <c r="N15" s="379"/>
      <c r="O15" s="379"/>
    </row>
    <row r="16" spans="1:16">
      <c r="A16" s="743"/>
      <c r="B16" s="752"/>
      <c r="C16" s="752"/>
      <c r="D16" s="752"/>
      <c r="E16" s="752"/>
      <c r="F16" s="752"/>
      <c r="G16" s="752"/>
      <c r="H16" s="752"/>
      <c r="I16" s="752"/>
      <c r="J16" s="752"/>
      <c r="K16" s="743"/>
      <c r="L16" s="743"/>
      <c r="M16" s="743"/>
      <c r="N16" s="743"/>
      <c r="O16" s="743"/>
    </row>
    <row r="17" spans="1:15">
      <c r="A17" s="743"/>
      <c r="B17" s="753"/>
      <c r="C17" s="745"/>
      <c r="D17" s="745"/>
      <c r="E17" s="745"/>
      <c r="F17" s="745"/>
      <c r="G17" s="745"/>
      <c r="H17" s="745"/>
      <c r="I17" s="745"/>
      <c r="J17" s="745"/>
      <c r="K17" s="745"/>
      <c r="L17" s="745"/>
      <c r="M17" s="745"/>
      <c r="N17" s="746"/>
      <c r="O17" s="743"/>
    </row>
    <row r="18" spans="1:15">
      <c r="A18" s="754"/>
      <c r="B18" s="371"/>
      <c r="C18" s="530"/>
      <c r="D18" s="371"/>
      <c r="E18" s="371"/>
      <c r="F18" s="371"/>
      <c r="G18" s="371"/>
      <c r="H18" s="371"/>
      <c r="I18" s="371"/>
      <c r="J18" s="371"/>
      <c r="K18" s="356"/>
      <c r="L18" s="379"/>
      <c r="M18" s="379"/>
      <c r="N18" s="379"/>
      <c r="O18" s="379"/>
    </row>
    <row r="19" spans="1:15">
      <c r="A19" s="754"/>
      <c r="B19" s="371"/>
      <c r="C19" s="530"/>
      <c r="D19" s="530"/>
      <c r="E19" s="530"/>
      <c r="F19" s="371"/>
      <c r="G19" s="371"/>
      <c r="H19" s="371"/>
      <c r="I19" s="371"/>
      <c r="J19" s="371"/>
      <c r="K19" s="356"/>
      <c r="L19" s="379"/>
      <c r="M19" s="379"/>
      <c r="N19" s="379"/>
      <c r="O19" s="379"/>
    </row>
    <row r="20" spans="1:15">
      <c r="A20" s="754"/>
      <c r="B20" s="371"/>
      <c r="C20" s="371"/>
      <c r="D20" s="371"/>
      <c r="E20" s="439"/>
      <c r="F20" s="439"/>
      <c r="G20" s="371"/>
      <c r="H20" s="371"/>
      <c r="I20" s="371"/>
      <c r="J20" s="371"/>
      <c r="K20" s="371"/>
      <c r="L20" s="371"/>
      <c r="M20" s="371"/>
      <c r="N20" s="371"/>
      <c r="O20" s="379"/>
    </row>
    <row r="21" spans="1:15">
      <c r="A21" s="379"/>
      <c r="B21" s="379"/>
      <c r="C21" s="379"/>
      <c r="D21" s="379"/>
      <c r="E21" s="379"/>
      <c r="F21" s="379"/>
      <c r="G21" s="379"/>
      <c r="H21" s="379"/>
      <c r="I21" s="379"/>
      <c r="J21" s="379"/>
      <c r="K21" s="379"/>
      <c r="L21" s="356"/>
      <c r="M21" s="356"/>
      <c r="N21" s="356"/>
      <c r="O21" s="379"/>
    </row>
    <row r="22" spans="1:15">
      <c r="A22" s="230"/>
      <c r="B22" s="356"/>
      <c r="C22" s="356"/>
      <c r="D22" s="356"/>
      <c r="E22" s="356"/>
      <c r="F22" s="356"/>
      <c r="G22" s="356"/>
      <c r="H22" s="356"/>
      <c r="I22" s="356"/>
      <c r="J22" s="356"/>
      <c r="K22" s="356"/>
      <c r="L22" s="356"/>
      <c r="M22" s="356"/>
      <c r="N22" s="379"/>
      <c r="O22" s="379"/>
    </row>
    <row r="23" spans="1:15">
      <c r="A23" s="379"/>
      <c r="B23" s="356"/>
      <c r="C23" s="356"/>
      <c r="D23" s="356"/>
      <c r="E23" s="356"/>
      <c r="F23" s="356"/>
      <c r="G23" s="356"/>
      <c r="H23" s="356"/>
      <c r="I23" s="356"/>
      <c r="J23" s="356"/>
      <c r="K23" s="356"/>
      <c r="L23" s="356"/>
      <c r="M23" s="356"/>
      <c r="N23" s="379"/>
      <c r="O23" s="379"/>
    </row>
    <row r="24" spans="1:15">
      <c r="A24" s="358"/>
      <c r="B24" s="383"/>
      <c r="C24" s="383"/>
      <c r="D24" s="383"/>
      <c r="E24" s="383"/>
      <c r="F24" s="383"/>
      <c r="G24" s="383"/>
      <c r="H24" s="383"/>
      <c r="I24" s="383"/>
      <c r="J24" s="383"/>
      <c r="K24" s="383"/>
      <c r="L24" s="383"/>
      <c r="M24" s="383"/>
      <c r="N24" s="358"/>
      <c r="O24" s="358"/>
    </row>
    <row r="25" spans="1:15">
      <c r="A25" s="358"/>
      <c r="B25" s="383"/>
      <c r="C25" s="383"/>
      <c r="D25" s="383"/>
      <c r="E25" s="383"/>
      <c r="F25" s="383"/>
      <c r="G25" s="383"/>
      <c r="H25" s="383"/>
      <c r="I25" s="383"/>
      <c r="J25" s="383"/>
      <c r="K25" s="383"/>
      <c r="L25" s="383"/>
      <c r="M25" s="383"/>
      <c r="N25" s="358"/>
      <c r="O25" s="3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Tb7.1 </vt:lpstr>
      <vt:lpstr>Tb7.2</vt:lpstr>
      <vt:lpstr>Tb 7.3</vt:lpstr>
      <vt:lpstr>Tb 7.4</vt:lpstr>
      <vt:lpstr>Tb 7.5</vt:lpstr>
      <vt:lpstr>Tb 7.6</vt:lpstr>
      <vt:lpstr>Tb 7.7</vt:lpstr>
      <vt:lpstr>Tb 7.8</vt:lpstr>
      <vt:lpstr>Tb 7.9</vt:lpstr>
      <vt:lpstr>Tb 7.10</vt:lpstr>
      <vt:lpstr>Tb 7.11</vt:lpstr>
      <vt:lpstr>Tb 7.12</vt:lpstr>
      <vt:lpstr>Tb 7.13 </vt:lpstr>
      <vt:lpstr>Tb 7.14 </vt:lpstr>
      <vt:lpstr>Tb 7.15</vt:lpstr>
      <vt:lpstr>Tb 7.16</vt:lpstr>
      <vt:lpstr>Tb 7.17</vt:lpstr>
      <vt:lpstr>Tb 7.18 </vt:lpstr>
      <vt:lpstr>Tb 7.19</vt:lpstr>
      <vt:lpstr>Tb 7.20</vt:lpstr>
      <vt:lpstr>Tb 7.21</vt:lpstr>
      <vt:lpstr>'Tb 7.13 '!Print_Area</vt:lpstr>
    </vt:vector>
  </TitlesOfParts>
  <Company>Ministerie van Justitie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Jangbahadoer Sing</dc:creator>
  <cp:lastModifiedBy>Kalidien, drs. ing. S.N. - BD/WODC/SIBA</cp:lastModifiedBy>
  <cp:lastPrinted>2012-07-13T12:50:29Z</cp:lastPrinted>
  <dcterms:created xsi:type="dcterms:W3CDTF">2008-12-23T08:05:49Z</dcterms:created>
  <dcterms:modified xsi:type="dcterms:W3CDTF">2018-07-30T12:37:17Z</dcterms:modified>
</cp:coreProperties>
</file>