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90" yWindow="90" windowWidth="12675" windowHeight="7815" tabRatio="721"/>
  </bookViews>
  <sheets>
    <sheet name="Voorblad" sheetId="1" r:id="rId1"/>
    <sheet name="Inhoud" sheetId="2" r:id="rId2"/>
    <sheet name="Toelichting" sheetId="3" r:id="rId3"/>
    <sheet name="Bronbestanden" sheetId="5" r:id="rId4"/>
    <sheet name="Tabel 1" sheetId="17" r:id="rId5"/>
    <sheet name="Tabel 2" sheetId="18" r:id="rId6"/>
    <sheet name="Tabel 3" sheetId="20" r:id="rId7"/>
    <sheet name="Tabel 4" sheetId="19" r:id="rId8"/>
    <sheet name="Tabel 5" sheetId="21" r:id="rId9"/>
    <sheet name="Tabel 6" sheetId="22" r:id="rId10"/>
    <sheet name="Tabel 7" sheetId="24" r:id="rId11"/>
    <sheet name="Tabel 8" sheetId="23" r:id="rId12"/>
    <sheet name="Tabel 9" sheetId="25" r:id="rId13"/>
    <sheet name="Tabel 10" sheetId="26" r:id="rId14"/>
    <sheet name="Tabel 11" sheetId="27" r:id="rId15"/>
    <sheet name="Tabel 12" sheetId="28" r:id="rId16"/>
    <sheet name="Tabel 13" sheetId="29" r:id="rId17"/>
    <sheet name="Tabel 14" sheetId="30" r:id="rId18"/>
  </sheets>
  <definedNames>
    <definedName name="_xlnm.Print_Area" localSheetId="3">Bronbestanden!$A$1:$B$9</definedName>
    <definedName name="_xlnm.Print_Area" localSheetId="1">Inhoud!$A$1:$E$55</definedName>
    <definedName name="_xlnm.Print_Area" localSheetId="2">Toelichting!$A$1:$A$103</definedName>
    <definedName name="_xlnm.Print_Area" localSheetId="0">Voorblad!$A$1:$K$59</definedName>
    <definedName name="Z_ED90FA0F_A39E_42DD_ADD4_5A3CD3908E99_.wvu.PrintArea" localSheetId="1" hidden="1">Inhoud!$A$1:$D$54</definedName>
  </definedNames>
  <calcPr calcId="145621"/>
  <customWorkbookViews>
    <customWorkbookView name="karin hagoort - Persoonlijke weergave" guid="{ED90FA0F-A39E-42DD-ADD4-5A3CD3908E99}" mergeInterval="0" personalView="1" maximized="1" windowWidth="1276" windowHeight="720" activeSheetId="1"/>
  </customWorkbookViews>
</workbook>
</file>

<file path=xl/calcChain.xml><?xml version="1.0" encoding="utf-8"?>
<calcChain xmlns="http://schemas.openxmlformats.org/spreadsheetml/2006/main">
  <c r="B22" i="2" l="1"/>
  <c r="B21" i="2"/>
  <c r="B20" i="2"/>
  <c r="G17" i="29"/>
  <c r="F17" i="29"/>
  <c r="E17" i="29"/>
  <c r="D17" i="29"/>
  <c r="C17" i="29"/>
  <c r="B17" i="29"/>
  <c r="H17" i="29" s="1"/>
  <c r="H16" i="29"/>
  <c r="H15" i="29"/>
  <c r="H14" i="29"/>
  <c r="H13" i="29"/>
  <c r="H12" i="29"/>
  <c r="H11" i="29"/>
  <c r="H10" i="29"/>
  <c r="H9" i="29"/>
  <c r="G18" i="28"/>
  <c r="F18" i="28"/>
  <c r="E18" i="28"/>
  <c r="D18" i="28"/>
  <c r="C18" i="28"/>
  <c r="B18" i="28"/>
  <c r="H18" i="28" s="1"/>
  <c r="H17" i="28"/>
  <c r="H16" i="28"/>
  <c r="H15" i="28"/>
  <c r="H14" i="28"/>
  <c r="H13" i="28"/>
  <c r="H12" i="28"/>
  <c r="H11" i="28"/>
  <c r="H10" i="28"/>
  <c r="B19" i="2"/>
  <c r="E16" i="27"/>
  <c r="D16" i="27"/>
  <c r="C16" i="27"/>
  <c r="B16" i="27"/>
  <c r="F15" i="27"/>
  <c r="F14" i="27"/>
  <c r="F13" i="27"/>
  <c r="F12" i="27"/>
  <c r="F11" i="27"/>
  <c r="F10" i="27"/>
  <c r="F9" i="27"/>
  <c r="F8" i="27"/>
  <c r="F16" i="27" s="1"/>
  <c r="B18" i="2"/>
  <c r="E15" i="26"/>
  <c r="D15" i="26"/>
  <c r="C15" i="26"/>
  <c r="B15" i="26"/>
  <c r="F14" i="26"/>
  <c r="F13" i="26"/>
  <c r="F12" i="26"/>
  <c r="F11" i="26"/>
  <c r="F10" i="26"/>
  <c r="F9" i="26"/>
  <c r="F8" i="26"/>
  <c r="F7" i="26"/>
  <c r="F15" i="26" s="1"/>
  <c r="B17" i="2"/>
  <c r="B16" i="2"/>
  <c r="B15" i="2"/>
  <c r="G18" i="24"/>
  <c r="F18" i="24"/>
  <c r="E18" i="24"/>
  <c r="D18" i="24"/>
  <c r="C18" i="24"/>
  <c r="B18" i="24"/>
  <c r="H17" i="24"/>
  <c r="H16" i="24"/>
  <c r="H15" i="24"/>
  <c r="H14" i="24"/>
  <c r="H13" i="24"/>
  <c r="H12" i="24"/>
  <c r="H11" i="24"/>
  <c r="H10" i="24"/>
  <c r="H18" i="24" s="1"/>
  <c r="G17" i="23"/>
  <c r="F17" i="23"/>
  <c r="E17" i="23"/>
  <c r="D17" i="23"/>
  <c r="C17" i="23"/>
  <c r="B17" i="23"/>
  <c r="H17" i="23" s="1"/>
  <c r="H16" i="23"/>
  <c r="H15" i="23"/>
  <c r="H14" i="23"/>
  <c r="H13" i="23"/>
  <c r="H12" i="23"/>
  <c r="H11" i="23"/>
  <c r="H10" i="23"/>
  <c r="H9" i="23"/>
  <c r="B14" i="2"/>
  <c r="G17" i="22"/>
  <c r="F17" i="22"/>
  <c r="E17" i="22"/>
  <c r="D17" i="22"/>
  <c r="C17" i="22"/>
  <c r="B17" i="22"/>
  <c r="H17" i="22" s="1"/>
  <c r="H16" i="22"/>
  <c r="H15" i="22"/>
  <c r="H14" i="22"/>
  <c r="H13" i="22"/>
  <c r="H12" i="22"/>
  <c r="H11" i="22"/>
  <c r="H10" i="22"/>
  <c r="H9" i="22"/>
  <c r="B13" i="2"/>
  <c r="H11" i="21"/>
  <c r="H12" i="21"/>
  <c r="H13" i="21"/>
  <c r="H14" i="21"/>
  <c r="H15" i="21"/>
  <c r="H16" i="21"/>
  <c r="H17" i="21"/>
  <c r="H10" i="21"/>
  <c r="C18" i="21"/>
  <c r="D18" i="21"/>
  <c r="E18" i="21"/>
  <c r="F18" i="21"/>
  <c r="G18" i="21"/>
  <c r="H18" i="21"/>
  <c r="B18" i="21"/>
  <c r="B12" i="2"/>
  <c r="B11" i="2"/>
  <c r="G18" i="20"/>
  <c r="F18" i="20"/>
  <c r="E18" i="20"/>
  <c r="D18" i="20"/>
  <c r="C18" i="20"/>
  <c r="B18" i="20"/>
  <c r="H18" i="20" s="1"/>
  <c r="H17" i="20"/>
  <c r="H16" i="20"/>
  <c r="H15" i="20"/>
  <c r="H14" i="20"/>
  <c r="H13" i="20"/>
  <c r="H12" i="20"/>
  <c r="H11" i="20"/>
  <c r="H10" i="20"/>
  <c r="B9" i="2"/>
  <c r="B10" i="2"/>
  <c r="G17" i="19"/>
  <c r="F17" i="19"/>
  <c r="E17" i="19"/>
  <c r="D17" i="19"/>
  <c r="C17" i="19"/>
  <c r="B17" i="19"/>
  <c r="H17" i="19" s="1"/>
  <c r="H16" i="19"/>
  <c r="H15" i="19"/>
  <c r="H14" i="19"/>
  <c r="H13" i="19"/>
  <c r="H12" i="19"/>
  <c r="H11" i="19"/>
  <c r="H10" i="19"/>
  <c r="H9" i="19"/>
  <c r="E16" i="18"/>
  <c r="D16" i="18"/>
  <c r="C16" i="18"/>
  <c r="B16" i="18"/>
  <c r="F15" i="18"/>
  <c r="F14" i="18"/>
  <c r="F13" i="18"/>
  <c r="F12" i="18"/>
  <c r="F11" i="18"/>
  <c r="F10" i="18"/>
  <c r="F9" i="18"/>
  <c r="F8" i="18"/>
  <c r="F16" i="18" s="1"/>
  <c r="E15" i="17"/>
  <c r="D15" i="17"/>
  <c r="C15" i="17"/>
  <c r="B15" i="17"/>
  <c r="F14" i="17"/>
  <c r="F13" i="17"/>
  <c r="F12" i="17"/>
  <c r="F11" i="17"/>
  <c r="F10" i="17"/>
  <c r="F9" i="17"/>
  <c r="F8" i="17"/>
  <c r="F7" i="17"/>
  <c r="F15" i="17" s="1"/>
</calcChain>
</file>

<file path=xl/sharedStrings.xml><?xml version="1.0" encoding="utf-8"?>
<sst xmlns="http://schemas.openxmlformats.org/spreadsheetml/2006/main" count="400" uniqueCount="161">
  <si>
    <t>Tabel 1</t>
  </si>
  <si>
    <t>Inhoud</t>
  </si>
  <si>
    <t>Toelichting</t>
  </si>
  <si>
    <t>Populatie</t>
  </si>
  <si>
    <t>Inleiding</t>
  </si>
  <si>
    <t>Werkblad</t>
  </si>
  <si>
    <t>Bronbestanden</t>
  </si>
  <si>
    <t>Verklaring van tekens</t>
  </si>
  <si>
    <t>In geval van afronding kan het voorkomen dat het weergegeven totaal niet overeenstemt met de som</t>
  </si>
  <si>
    <t>van de getallen.</t>
  </si>
  <si>
    <t>Over de tabellen</t>
  </si>
  <si>
    <t>Beschrijving van de gebruikte bronbestanden</t>
  </si>
  <si>
    <t>Variabelen</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</si>
  <si>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</si>
  <si>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</si>
  <si>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</si>
  <si>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</si>
  <si>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</si>
  <si>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</si>
  <si>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</si>
  <si>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</si>
  <si>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Aandachtspunten bij de cijfers</t>
  </si>
  <si>
    <t>Toelichting bij de tabellen</t>
  </si>
  <si>
    <t>Bron</t>
  </si>
  <si>
    <t>Algemene beschrijving</t>
  </si>
  <si>
    <t>Leverancier</t>
  </si>
  <si>
    <t>Integraal of steekproef</t>
  </si>
  <si>
    <t>Integraal.</t>
  </si>
  <si>
    <t>Periodiciteit</t>
  </si>
  <si>
    <t>Bijzonderheden</t>
  </si>
  <si>
    <t>Bedrijfsdemografisch Kader</t>
  </si>
  <si>
    <t>Kwartaalbasis.</t>
  </si>
  <si>
    <t>CBS, Sector Bedrijfsstatistieken</t>
  </si>
  <si>
    <t>Begrippen</t>
  </si>
  <si>
    <r>
      <t>Bedrijf</t>
    </r>
    <r>
      <rPr>
        <sz val="10"/>
        <rFont val="Arial"/>
        <family val="2"/>
      </rPr>
      <t xml:space="preserve"> - De feitelijke transactor in het productieproces gekenmerkt door zelfstandigheid ten aanzien van de beslissingen over dat proces en door het aanbieden van zijn producten aan derden._x000D_
_x000D_
Een bedrijf bestaat uit een of meer juridische eenheden. Een juridische eenheid kan zelf weer uit een of meer vestigingen bestaan. Kenmerkend is dat er autonomie is over beslissingen met betrekking tot de productie die binnen de (samengestelde) entiteit die 'bedrijf' wordt genoemd. Wanneer deze eenheid zich uitstrekt over verschillende landen wordt omwille van de nationale statistiek het Nederlandse deel als bedrijf beschouwd. In de officiële CBS-terminologie wordt het bedrijf zoals hier gedefinieerd bedrijfseenheid (BE) genoemd. Zo kan geen verwarring ontstaan met de term bedrijf uit het gangbare spraakgebruik. De statistische eenheid bedrijf is een benadering van de kind-of-activity unit, zoals gedefinieerd door Eurostat. Deze definitie combineert twee eisen die strijdig kunnen zijn: bijdragen aan één activiteit versus het overeenkomen met één of meer operationele eenheden. Nederland geeft bij het operationaliseren naar de statistische eenheid bedrijf prioriteit aan de tweede eis.</t>
    </r>
  </si>
  <si>
    <r>
      <t xml:space="preserve">Groot bedrijf </t>
    </r>
    <r>
      <rPr>
        <sz val="10"/>
        <rFont val="Arial"/>
        <family val="2"/>
      </rPr>
      <t xml:space="preserve"> - Bedrijf met 250 of meer werkzame personen.</t>
    </r>
  </si>
  <si>
    <r>
      <t>Midden- en kleinbedrijf (MKB)</t>
    </r>
    <r>
      <rPr>
        <sz val="10"/>
        <rFont val="Arial"/>
        <family val="2"/>
      </rPr>
      <t xml:space="preserve"> - Ondernemingen tot 250 werkzame personen.</t>
    </r>
  </si>
  <si>
    <t>Afkortingen</t>
  </si>
  <si>
    <r>
      <t>ABR</t>
    </r>
    <r>
      <rPr>
        <sz val="10"/>
        <rFont val="Arial"/>
        <family val="2"/>
      </rPr>
      <t xml:space="preserve"> - Algemeen Bedrijven Register</t>
    </r>
  </si>
  <si>
    <r>
      <rPr>
        <b/>
        <i/>
        <sz val="10"/>
        <rFont val="Arial"/>
        <family val="2"/>
      </rPr>
      <t>Bedrijfstak</t>
    </r>
    <r>
      <rPr>
        <sz val="10"/>
        <rFont val="Arial"/>
        <family val="2"/>
      </rPr>
      <t xml:space="preserve"> - Indeling in bedrijfstakken op basis van de Standaard Bedrijfsindeling 2008 (SBI 2008). Dit is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t>
    </r>
  </si>
  <si>
    <r>
      <t>CBS</t>
    </r>
    <r>
      <rPr>
        <sz val="10"/>
        <rFont val="Arial"/>
        <family val="2"/>
      </rPr>
      <t xml:space="preserve"> - Centraal Bureau voor de Statistiek</t>
    </r>
  </si>
  <si>
    <r>
      <t>mkb</t>
    </r>
    <r>
      <rPr>
        <sz val="10"/>
        <rFont val="Arial"/>
        <family val="2"/>
      </rPr>
      <t xml:space="preserve"> - midden- en kleinbedrijf</t>
    </r>
  </si>
  <si>
    <r>
      <t>SBI</t>
    </r>
    <r>
      <rPr>
        <sz val="10"/>
        <rFont val="Arial"/>
        <family val="2"/>
      </rPr>
      <t xml:space="preserve"> - Standaard Bedrijfsindeling</t>
    </r>
  </si>
  <si>
    <r>
      <t>Overleefd bedrijf</t>
    </r>
    <r>
      <rPr>
        <sz val="10"/>
        <rFont val="Arial"/>
        <family val="2"/>
      </rPr>
      <t xml:space="preserve"> - Bedrijf dat gedurende de gehele genoemde periode bestaan heeft.</t>
    </r>
  </si>
  <si>
    <r>
      <t>Klein en matige groei</t>
    </r>
    <r>
      <rPr>
        <sz val="10"/>
        <rFont val="Arial"/>
        <family val="2"/>
      </rPr>
      <t xml:space="preserve"> - Minder dan 10 werknemers in jaar T-3,
Niet opgericht in jaar T-3,
Ten minste een absolute groei in werknemers van 1,57625 gedurende de periode T-3 – T:
[aantal werknemers in jaar T] – [aantal werknemers in jaar T-3]  ≥  1,57625
</t>
    </r>
  </si>
  <si>
    <r>
      <t>Klein en matige krimp</t>
    </r>
    <r>
      <rPr>
        <sz val="10"/>
        <rFont val="Arial"/>
        <family val="2"/>
      </rPr>
      <t xml:space="preserve"> - Minder dan 10 werknemers in jaar T-3,
Niet opgericht in jaar T-3,
Ten minste een absolute krimp in werknemers van 1,42625 gedurende de periode T-3 – T:
[aantal werknemers in jaar T] – [aantal werknemers in jaar T-3]  ≤ -1,42625
</t>
    </r>
  </si>
  <si>
    <t>-</t>
  </si>
  <si>
    <r>
      <t>Groot en sterke groei (snelle groeiers volgens Eurostat)</t>
    </r>
    <r>
      <rPr>
        <sz val="10"/>
        <rFont val="Arial"/>
        <family val="2"/>
      </rPr>
      <t xml:space="preserve"> - Ten minste 10 werknemers in jaar T-3,
Niet opgericht in jaar T-3,
Ten minste een gemiddelde groei in werknemers van 10% per jaar gedurende de periode T-3 – T:
[aantal werknemers in jaar T] / [aantal werknemers in jaar T-3]  ≥  1,331
</t>
    </r>
  </si>
  <si>
    <r>
      <t>Groot en matige groei</t>
    </r>
    <r>
      <rPr>
        <sz val="10"/>
        <rFont val="Arial"/>
        <family val="2"/>
      </rPr>
      <t xml:space="preserve"> - Ten minste 10 werknemers in jaar T-3,
Niet opgericht in jaar T-3,
Ten minste een gemiddelde groei in werknemers van 5% per jaar gedurende de periode T-3 – T:
[aantal werknemers in jaar T] / [aantal werknemers in jaar T-3]  ≥  1,157625
</t>
    </r>
  </si>
  <si>
    <r>
      <t>Klein en sterke groei</t>
    </r>
    <r>
      <rPr>
        <sz val="10"/>
        <rFont val="Arial"/>
        <family val="2"/>
      </rPr>
      <t xml:space="preserve"> - Minder dan 10 werknemers in jaar T-3,
Niet opgericht in jaar T-3,
Ten minste een absolute groei in werknemers van 3,31 gedurende de periode T-3 – T:
[aantal werknemers in jaar T] – [aantal werknemers in jaar T-3]  ≥  3,31
</t>
    </r>
  </si>
  <si>
    <r>
      <t>Groot en sterke krimp</t>
    </r>
    <r>
      <rPr>
        <sz val="10"/>
        <rFont val="Arial"/>
        <family val="2"/>
      </rPr>
      <t xml:space="preserve"> - Ten minste 10 werknemers in jaar T-3,
Niet opgericht in jaar T-3,
Ten minste een gemiddelde krimp in werknemers van 10% per jaar gedurende de periode T-3 – T:
[aantal werknemers in jaar T] / [aantal werknemers in jaar T-3]  ≤  0,729
</t>
    </r>
  </si>
  <si>
    <r>
      <t>Groot en matige krimp</t>
    </r>
    <r>
      <rPr>
        <sz val="10"/>
        <rFont val="Arial"/>
        <family val="2"/>
      </rPr>
      <t xml:space="preserve"> - Ten minste 10 werknemers in jaar T-3,
Niet opgericht in jaar T-3,
Ten minste een gemiddelde krimp in werknemers van 5% per jaar gedurende de periode T-3 – T:
[aantal werknemers in jaar T] / [aantal werknemers in jaar T-3]  ≤  0,857375
</t>
    </r>
  </si>
  <si>
    <r>
      <t>Klein en sterke krimp</t>
    </r>
    <r>
      <rPr>
        <sz val="10"/>
        <rFont val="Arial"/>
        <family val="2"/>
      </rPr>
      <t xml:space="preserve"> - Minder dan 10 werknemers in jaar T-3,
Niet opgericht in jaar T-3,
Ten minste een absolute krimp in werknemers van 2,71 gedurende de periode T-3 – T:
[aantal werknemers in jaar T] – [aantal werknemers in jaar T-3]  ≤ -2.71
</t>
    </r>
  </si>
  <si>
    <r>
      <t>Sectie</t>
    </r>
    <r>
      <rPr>
        <sz val="10"/>
        <rFont val="Arial"/>
        <family val="2"/>
      </rPr>
      <t xml:space="preserve"> - SBI op letterniveau.</t>
    </r>
  </si>
  <si>
    <r>
      <t>Grootteklasse</t>
    </r>
    <r>
      <rPr>
        <sz val="10"/>
        <rFont val="Arial"/>
        <family val="2"/>
      </rPr>
      <t xml:space="preserve"> - Indeling bedrijven op basis van het aantal werkzame personen.</t>
    </r>
  </si>
  <si>
    <r>
      <t>Werkzame persoon</t>
    </r>
    <r>
      <rPr>
        <sz val="10"/>
        <rFont val="Arial"/>
        <family val="2"/>
      </rPr>
      <t xml:space="preserve"> - Werknemers op de loonlijst inclusief meewerkende firmanten, eigenaren en familieleden.</t>
    </r>
  </si>
  <si>
    <t>November 2017</t>
  </si>
  <si>
    <t>Het Bedrijfsdemografisch Kader (BDK) is gebaseerd op het Algemeen Bedrijven Register (ABR). Het ABR is een systeem waarin identificerende gegevens en structuurgegevens over alle bedrijven en instellingen zijn geregistreerd. Hieruit worden de statistische eenheden bedrijfseenheid, ondernemingengroep en lokale bedrijfseenheid afgeleid. Het BDK is een uitgebreide versie van het ABR waarin methodebreuken zijn gecorrigeerd, volgtijdelijke relaties tussen bedrijven zijn vastgelegd en extra gegevens over de individuele bedrijven zijn toegevoegd. Daarnaast bevat het BDK ook informatie over bepaalde ‘events’. Een event geeft een gebeurtenis of wijziging weer binnen de bedrijvenpopulatie: bijvoorbeeld de oprichting, overname of opheffing van een bedrijf.</t>
  </si>
  <si>
    <t>CBS met input van Kamer van Koophandel (KvK), Belastingdienst, Uitvoeringsinstituut Werknemersverzekeringen (UWV) en De Nederlandsche Bank (DNB).</t>
  </si>
  <si>
    <t>Deze tabel is samengesteld in opdracht van het Ministerie van Economische Zaken in het kader van het project 'Staat van het MKB'. Dit project beschrijft een breed scala van kenmerken van bedrijven die onderdeel zijn van het MKB.</t>
  </si>
  <si>
    <t>Aantallen bedrijven</t>
  </si>
  <si>
    <t>productiviteitsgroei</t>
  </si>
  <si>
    <t>LEEFTIJD BEDRIJF &lt; 3 jaar</t>
  </si>
  <si>
    <t>3 jaar &lt;= LEEFTIJD BEDRIJF &lt; 5 jaar</t>
  </si>
  <si>
    <t>5 jaar &lt;= LEEFTIJD BEDRIJF &lt; 10 jaar</t>
  </si>
  <si>
    <t>LEEFTIJD BEDRIJF &gt;= 10 jaar</t>
  </si>
  <si>
    <t>Totaal</t>
  </si>
  <si>
    <t>&lt; -20%</t>
  </si>
  <si>
    <t>&gt;= -10% en &gt; -20%</t>
  </si>
  <si>
    <t>&gt; -10%</t>
  </si>
  <si>
    <t>constant, tussen -2.5 en +2.5%</t>
  </si>
  <si>
    <t>&gt;= 2.5% en &lt; 20%</t>
  </si>
  <si>
    <t>&gt;= 20% en &lt; 50%</t>
  </si>
  <si>
    <t>&gt;= 50%</t>
  </si>
  <si>
    <t>niet te bepalen</t>
  </si>
  <si>
    <t>Toename in toegevoegde waarde (miljoenen €)</t>
  </si>
  <si>
    <t>Tabel 2</t>
  </si>
  <si>
    <t>Krimp</t>
  </si>
  <si>
    <t>Stabiel</t>
  </si>
  <si>
    <t>Klein en matige groei</t>
  </si>
  <si>
    <t>Matige groei</t>
  </si>
  <si>
    <t>Klein en snelle groei</t>
  </si>
  <si>
    <t>Snelle groei</t>
  </si>
  <si>
    <t>Tabel 3</t>
  </si>
  <si>
    <t>Tabel 4</t>
  </si>
  <si>
    <t>Tabel 5</t>
  </si>
  <si>
    <t>Tabel 6</t>
  </si>
  <si>
    <t>Tabel 7</t>
  </si>
  <si>
    <t>Tabel 8</t>
  </si>
  <si>
    <t>Tabel 9</t>
  </si>
  <si>
    <t>Tabel 10</t>
  </si>
  <si>
    <t>Aantallen bedrijven met toegenomen toegevoegde waarde.  Uitsplitsing naar leeftijd en productiviteitsgroei</t>
  </si>
  <si>
    <t>Grootte van de toename van de toegevoegde waarde van bedrijven met hogere toegevoegde waarde.  Uitsplitsing naar leeftijd en productiviteitsgroei</t>
  </si>
  <si>
    <t>Grootte van de toename van de toegevoegde waarde van bedrijven met hogere toegevoegde waarde.  Uitsplitsing naar groeicategorie en productiviteitsgroei</t>
  </si>
  <si>
    <t>Aantallen bedrijven met toegenomen toegevoegde waarde.  Uitsplitsing naar groeicategorie en productiviteitsgroei</t>
  </si>
  <si>
    <t>&gt;= 20% en 50%</t>
  </si>
  <si>
    <t>Aantallen bedrijven met toegenomen toegevoegde waarde die een overname gedaan hebben.  Uitsplitsing naar groeicategorie en productiviteitsgroei</t>
  </si>
  <si>
    <t>Grootte van de toename van de toegevoegde waarde van bedrijven met hogere toegevoegde waarde die een overname gedaan hebben.  Uitsplitsing naar groeicategorie en productiviteitsgroei</t>
  </si>
  <si>
    <t>.</t>
  </si>
  <si>
    <t>Productiviteitsgroei van bedrijven met toegenomen toegevoegde waarde en  met exportwaarde &gt;= 20% van de toegevoegde waarde.   Uitsplitsing naar groeicategorie en productiviteitsgroei</t>
  </si>
  <si>
    <t>verandering toegevoegde waarde</t>
  </si>
  <si>
    <t>aantal bedrijven</t>
  </si>
  <si>
    <t>(x miljoen €)</t>
  </si>
  <si>
    <t>B-E Nijverheid</t>
  </si>
  <si>
    <t>F Bouwnijverheid</t>
  </si>
  <si>
    <t>G Handel</t>
  </si>
  <si>
    <t>H Vervoer en opslag</t>
  </si>
  <si>
    <t>I Horeca</t>
  </si>
  <si>
    <t>J Informatie en communicatie</t>
  </si>
  <si>
    <t>L Verhuur en handel van onroerend goed</t>
  </si>
  <si>
    <t>M Specialistische zakelijke diensten</t>
  </si>
  <si>
    <t>N Verhuur en overige zakelijke diensten</t>
  </si>
  <si>
    <t>S Overige dienstverlening</t>
  </si>
  <si>
    <t>Bedrijven met toegenomen toegevoegde waarde.  Uitsplitsing naar bedrijfstak</t>
  </si>
  <si>
    <t>bedrijfstak</t>
  </si>
  <si>
    <t>Aantallen bedrijven met afgenomen toegevoegde waarde.  Uitsplitsing naar leeftijd en productiviteitsgroei</t>
  </si>
  <si>
    <t>Tabel 11</t>
  </si>
  <si>
    <t>Grootte van de afname van de toegevoegde waarde van bedrijven met lagere toegevoegde waarde.  Uitsplitsing naar leeftijd en productiviteitsgroei</t>
  </si>
  <si>
    <t>Verandering in toegevoegde waarde (miljoenen €)</t>
  </si>
  <si>
    <t>Tabel 12</t>
  </si>
  <si>
    <t>Tabel 13</t>
  </si>
  <si>
    <t>Tabel 14</t>
  </si>
  <si>
    <t>Aantallen bedrijven met afgenomen toegevoegde waarde.  Uitsplitsing naar groeicategorie en productiviteitsgroei</t>
  </si>
  <si>
    <t>Snelle krimp</t>
  </si>
  <si>
    <t>Klein en snelle krimp</t>
  </si>
  <si>
    <t>Matige krimp</t>
  </si>
  <si>
    <t>Klein en matige krimp</t>
  </si>
  <si>
    <t>Groei</t>
  </si>
  <si>
    <t>Grootte van de afname van de toegevoegde waarde van bedrijven met lagere toegevoegde waarde.  Uitsplitsing naar groeicategorie en productiviteitsgroei</t>
  </si>
  <si>
    <t>Bedrijven met afgenomen toegevoegde waarde.  Uitsplitsing naar bedrijfstak</t>
  </si>
  <si>
    <r>
      <t>Overname:</t>
    </r>
    <r>
      <rPr>
        <b/>
        <sz val="10"/>
        <rFont val="Arial"/>
        <family val="2"/>
      </rPr>
      <t xml:space="preserve">
</t>
    </r>
    <r>
      <rPr>
        <sz val="10"/>
        <rFont val="Arial"/>
        <family val="2"/>
      </rPr>
      <t>Situatie waarbij het overgenomen bedrijf niet meer als zodanig bestaat, maar waarbij er geen sprake is van opheffing. Het overnemende bedrijf heeft zijn productiefactoren uitgebreid en blijft in dezelfde hoedanigheid voortbestaan.
Toevoegen van minstens één bedrijfseenheid uit de populatie aan één andere, reeds bestaande, bedrijfseenheid. Daarbij wordt verder geen nieuwe werkgelegenheid gecreëerd.</t>
    </r>
  </si>
  <si>
    <r>
      <t>Leeftijd</t>
    </r>
    <r>
      <rPr>
        <sz val="10"/>
        <rFont val="Arial"/>
        <family val="2"/>
      </rPr>
      <t xml:space="preserve"> -De leeftijd van het bedrijf is bepaald op 1 januari van 2012</t>
    </r>
  </si>
  <si>
    <t>Bedrijven die overleefd hebben van 2012 t/m 2015 en in 2012 tot het MKB van de Business Economy behoorden en die zowel in 2012 als in 2015 tenminste 1 werknemer hadden</t>
  </si>
  <si>
    <t xml:space="preserve">Van de bedrijven in de populatie (zie hieronder) is over 2012 en over 2015 de toegevoegde waarde (TW) bepaald. De bedrijven met een toename van de TW en met een afname van de TW zijn apart geanalyseerd. Van deze bedrijven is de productiviteit (TW gedeeld door aantal werknemers) bepaald. </t>
  </si>
  <si>
    <t>+/+</t>
  </si>
  <si>
    <t>Som van de bedrijfsopbrengsten</t>
  </si>
  <si>
    <t>-/-</t>
  </si>
  <si>
    <t>Kosten van grond- en hulpstoffen, inkoopprijs van de verkopen</t>
  </si>
  <si>
    <t>Kosten uitbesteed werk en andere externe kosten</t>
  </si>
  <si>
    <t>Autokosten en transportkosten</t>
  </si>
  <si>
    <t>Huisvestingskosten</t>
  </si>
  <si>
    <t>Onderhoudskosten overige materiële vaste activa</t>
  </si>
  <si>
    <t>Verkoopkosten</t>
  </si>
  <si>
    <t>Andere kosten</t>
  </si>
  <si>
    <t>De overige tabellen hebben betrekking op bedrijven waarvan de toegevoegde waarde is afgenomen</t>
  </si>
  <si>
    <t>Tabel 1 tot en met Tabel 9 Hebben betrekking op bedrijven waarvan de toegevoegde waarde is toegenomen</t>
  </si>
  <si>
    <r>
      <t>De</t>
    </r>
    <r>
      <rPr>
        <b/>
        <sz val="10"/>
        <rFont val="Arial"/>
        <family val="2"/>
      </rPr>
      <t xml:space="preserve"> toegevoegde waarde</t>
    </r>
    <r>
      <rPr>
        <sz val="10"/>
        <rFont val="Arial"/>
        <family val="2"/>
      </rPr>
      <t xml:space="preserve"> is als volgt berekend: </t>
    </r>
  </si>
  <si>
    <t>Baseline</t>
  </si>
  <si>
    <t>Belastingdienst</t>
  </si>
  <si>
    <t>Baseline bevat gegevens van de Belastingdienst over BTW-omzet en gegevens van Winstaangifte (jaarrekening). De gegevens van de Belastingdienst worden geaggregreerd naar de statistische eenheden van het CBS (bedrijfseenheden)</t>
  </si>
  <si>
    <t>Gegevens uit de Winstaangiftge zijn op jaarbasis</t>
  </si>
  <si>
    <t>Toegevoegde waarde (de waarde die beschikbaar is om de verschillende productiefactoren (arbeid, kapitaal en kapitaalgoederen  te belonen)</t>
  </si>
  <si>
    <t>B Delfstoffenwinning</t>
  </si>
  <si>
    <t>C Industrie</t>
  </si>
  <si>
    <t>D Energievoorziening</t>
  </si>
  <si>
    <t>E Waterbedrijven en afvalbeheer</t>
  </si>
  <si>
    <t>K Financiële dienstverlening</t>
  </si>
  <si>
    <t>S95 Reparatie van consumentenartikelen</t>
  </si>
  <si>
    <t>Business Economy, omvat de volgende bedrijfstakken:</t>
  </si>
  <si>
    <t>Bedrijven met ontwikkeling toegevoegde waarde, 2012-2015</t>
  </si>
  <si>
    <t>Vragen over deze publicatie kunnen gestuurd worden aan CBS onder vermelding van het referentienummer 161074. Ons e-mailadres is maatwerk@cbs.nl.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</si>
</sst>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 #,##0_ ;_ * \-#,##0_ ;_ * &quot;-&quot;_ ;_ @_ "/>
    <numFmt numFmtId="43" formatCode="_ * #,##0.00_ ;_ * \-#,##0.00_ ;_ * &quot;-&quot;??_ ;_ @_ "/>
    <numFmt numFmtId="164" formatCode="#,##0\ [$€-1];[Red]\-#,##0\ [$€-1]"/>
  </numFmts>
  <fonts count="27" x14ac:knownFonts="1">
    <font>
      <sz val="10"/>
      <name val="Arial"/>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sz val="8"/>
      <color rgb="FF0070C0"/>
      <name val="Arial"/>
      <family val="2"/>
    </font>
    <font>
      <b/>
      <sz val="11"/>
      <color theme="1"/>
      <name val="Calibri"/>
      <family val="2"/>
      <scheme val="minor"/>
    </font>
    <font>
      <u/>
      <sz val="10"/>
      <color theme="10"/>
      <name val="Arial"/>
      <family val="2"/>
    </font>
    <font>
      <b/>
      <i/>
      <sz val="11"/>
      <color theme="1"/>
      <name val="Calibri"/>
      <family val="2"/>
      <scheme val="minor"/>
    </font>
    <font>
      <b/>
      <i/>
      <sz val="11"/>
      <color theme="1"/>
      <name val="Arial"/>
      <family val="2"/>
    </font>
    <font>
      <b/>
      <i/>
      <sz val="10"/>
      <name val="Arial"/>
      <family val="2"/>
    </font>
    <font>
      <b/>
      <sz val="10"/>
      <color rgb="FFFF0000"/>
      <name val="Arial"/>
      <family val="2"/>
    </font>
    <font>
      <sz val="11"/>
      <name val="Arial"/>
      <family val="2"/>
    </font>
    <font>
      <sz val="9.5"/>
      <name val="Arial"/>
      <family val="2"/>
    </font>
    <font>
      <sz val="9"/>
      <name val="Arial"/>
      <family val="2"/>
    </font>
    <font>
      <b/>
      <sz val="9.5"/>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43" fontId="14" fillId="0" borderId="0" applyFont="0" applyFill="0" applyBorder="0" applyAlignment="0" applyProtection="0"/>
    <xf numFmtId="0" fontId="1" fillId="0" borderId="0"/>
    <xf numFmtId="9" fontId="1" fillId="0" borderId="0" applyFont="0" applyFill="0" applyBorder="0" applyAlignment="0" applyProtection="0"/>
    <xf numFmtId="0" fontId="18" fillId="0" borderId="0" applyNumberFormat="0" applyFill="0" applyBorder="0" applyAlignment="0" applyProtection="0"/>
  </cellStyleXfs>
  <cellXfs count="82">
    <xf numFmtId="0" fontId="0" fillId="0" borderId="0" xfId="0"/>
    <xf numFmtId="0" fontId="4" fillId="2" borderId="0" xfId="0" applyFont="1" applyFill="1"/>
    <xf numFmtId="0" fontId="6" fillId="2" borderId="0" xfId="0" applyFont="1" applyFill="1"/>
    <xf numFmtId="0" fontId="5" fillId="2" borderId="0" xfId="0" applyFont="1" applyFill="1" applyAlignment="1">
      <alignment horizontal="left"/>
    </xf>
    <xf numFmtId="0" fontId="0" fillId="2" borderId="0" xfId="0" applyFill="1"/>
    <xf numFmtId="0" fontId="9" fillId="2" borderId="0" xfId="0" applyFont="1" applyFill="1"/>
    <xf numFmtId="0" fontId="5" fillId="2" borderId="0" xfId="0" applyFont="1" applyFill="1" applyAlignment="1"/>
    <xf numFmtId="0" fontId="8" fillId="2" borderId="0" xfId="0" applyFont="1" applyFill="1" applyAlignment="1"/>
    <xf numFmtId="0" fontId="0" fillId="2" borderId="0" xfId="0" applyFill="1" applyAlignment="1"/>
    <xf numFmtId="0" fontId="7" fillId="2" borderId="0" xfId="0" applyFont="1" applyFill="1" applyAlignment="1"/>
    <xf numFmtId="0" fontId="3" fillId="0" borderId="0" xfId="0" applyFont="1"/>
    <xf numFmtId="0" fontId="0" fillId="3" borderId="0" xfId="0" applyFill="1"/>
    <xf numFmtId="0" fontId="2" fillId="3" borderId="0" xfId="0" applyFont="1" applyFill="1" applyAlignment="1">
      <alignment wrapText="1"/>
    </xf>
    <xf numFmtId="0" fontId="2" fillId="2" borderId="0" xfId="0" applyFont="1" applyFill="1"/>
    <xf numFmtId="0" fontId="13" fillId="2" borderId="0" xfId="0" applyFont="1" applyFill="1"/>
    <xf numFmtId="0" fontId="2" fillId="2" borderId="0" xfId="0" applyFont="1" applyFill="1" applyAlignment="1"/>
    <xf numFmtId="0" fontId="15" fillId="2" borderId="0" xfId="0" applyFont="1" applyFill="1" applyAlignment="1"/>
    <xf numFmtId="0" fontId="16" fillId="2" borderId="0" xfId="0" applyFont="1" applyFill="1" applyAlignment="1"/>
    <xf numFmtId="0" fontId="15" fillId="2" borderId="0" xfId="0" applyFont="1" applyFill="1"/>
    <xf numFmtId="49" fontId="2" fillId="2" borderId="0" xfId="0" applyNumberFormat="1" applyFont="1" applyFill="1" applyAlignment="1">
      <alignment horizontal="left"/>
    </xf>
    <xf numFmtId="43" fontId="0" fillId="2" borderId="0" xfId="1" applyFont="1" applyFill="1"/>
    <xf numFmtId="0" fontId="15" fillId="3" borderId="0" xfId="0" applyFont="1" applyFill="1"/>
    <xf numFmtId="0" fontId="13" fillId="2" borderId="0" xfId="0" applyFont="1" applyFill="1" applyAlignment="1"/>
    <xf numFmtId="0" fontId="3" fillId="3" borderId="0" xfId="0" applyFont="1" applyFill="1"/>
    <xf numFmtId="0" fontId="2" fillId="3" borderId="0" xfId="0" applyFont="1" applyFill="1" applyBorder="1" applyAlignment="1">
      <alignment wrapText="1"/>
    </xf>
    <xf numFmtId="0" fontId="4" fillId="3" borderId="0" xfId="0" applyFont="1" applyFill="1" applyBorder="1" applyAlignment="1">
      <alignment horizontal="left" vertical="top" wrapText="1"/>
    </xf>
    <xf numFmtId="0" fontId="2" fillId="3" borderId="0" xfId="0" applyFont="1" applyFill="1" applyAlignment="1">
      <alignment horizontal="left" wrapText="1"/>
    </xf>
    <xf numFmtId="0" fontId="10" fillId="3" borderId="0" xfId="0" applyFont="1" applyFill="1" applyAlignment="1">
      <alignment horizontal="left" vertical="top" wrapText="1"/>
    </xf>
    <xf numFmtId="0" fontId="2" fillId="3" borderId="0" xfId="0" applyFont="1" applyFill="1" applyBorder="1" applyAlignment="1">
      <alignment horizontal="left" wrapText="1"/>
    </xf>
    <xf numFmtId="0" fontId="2" fillId="2" borderId="0" xfId="0" applyFont="1" applyFill="1" applyAlignment="1">
      <alignment horizontal="left" vertical="top" wrapText="1"/>
    </xf>
    <xf numFmtId="0" fontId="2" fillId="3" borderId="0" xfId="0" applyFont="1" applyFill="1" applyAlignment="1">
      <alignment horizontal="left" vertical="top" wrapText="1"/>
    </xf>
    <xf numFmtId="0" fontId="4" fillId="2" borderId="0" xfId="0" applyFont="1" applyFill="1" applyAlignment="1">
      <alignment horizontal="left" vertical="top" wrapText="1"/>
    </xf>
    <xf numFmtId="0" fontId="10" fillId="2" borderId="0" xfId="0" applyFont="1" applyFill="1" applyAlignment="1">
      <alignment horizontal="left" vertical="top" wrapText="1"/>
    </xf>
    <xf numFmtId="0" fontId="2" fillId="3" borderId="0" xfId="0" applyFont="1" applyFill="1" applyAlignment="1"/>
    <xf numFmtId="0" fontId="11" fillId="4" borderId="0" xfId="0" applyFont="1" applyFill="1" applyAlignment="1">
      <alignment vertical="center"/>
    </xf>
    <xf numFmtId="0" fontId="2" fillId="4" borderId="0" xfId="0" applyFont="1" applyFill="1" applyAlignment="1">
      <alignment vertical="center"/>
    </xf>
    <xf numFmtId="0" fontId="10" fillId="3" borderId="0" xfId="0" applyFont="1" applyFill="1" applyBorder="1" applyAlignment="1">
      <alignment horizontal="left" vertical="top" wrapText="1"/>
    </xf>
    <xf numFmtId="0" fontId="18" fillId="2" borderId="0" xfId="4" applyFill="1" applyAlignment="1"/>
    <xf numFmtId="0" fontId="2" fillId="2" borderId="0" xfId="0" applyFont="1" applyFill="1" applyAlignment="1">
      <alignment wrapText="1"/>
    </xf>
    <xf numFmtId="0" fontId="2" fillId="3" borderId="0" xfId="0" applyFont="1" applyFill="1"/>
    <xf numFmtId="0" fontId="2" fillId="0" borderId="0" xfId="0" applyFont="1" applyAlignment="1">
      <alignment wrapText="1"/>
    </xf>
    <xf numFmtId="0" fontId="2" fillId="0" borderId="0" xfId="0" applyFont="1"/>
    <xf numFmtId="0" fontId="2" fillId="0" borderId="0" xfId="0" applyFont="1" applyAlignment="1">
      <alignment horizontal="left" vertical="top" wrapText="1"/>
    </xf>
    <xf numFmtId="0" fontId="2" fillId="2" borderId="0" xfId="0" applyFont="1" applyFill="1" applyAlignment="1">
      <alignment vertical="top" wrapText="1"/>
    </xf>
    <xf numFmtId="0" fontId="21" fillId="0" borderId="0" xfId="0" applyFont="1" applyAlignment="1">
      <alignment horizontal="left" vertical="top" wrapText="1"/>
    </xf>
    <xf numFmtId="0" fontId="19" fillId="0" borderId="0" xfId="0" applyFont="1"/>
    <xf numFmtId="0" fontId="20" fillId="0" borderId="0" xfId="0" applyFont="1"/>
    <xf numFmtId="0" fontId="2" fillId="0" borderId="0" xfId="0" applyFont="1" applyAlignment="1">
      <alignment horizontal="left"/>
    </xf>
    <xf numFmtId="0" fontId="6" fillId="0" borderId="0" xfId="0" applyFont="1"/>
    <xf numFmtId="0" fontId="17" fillId="0" borderId="1" xfId="0" applyFont="1" applyBorder="1" applyAlignment="1">
      <alignment horizontal="left" vertical="top" wrapText="1"/>
    </xf>
    <xf numFmtId="0" fontId="0" fillId="0" borderId="1" xfId="0" applyBorder="1" applyAlignment="1">
      <alignment horizontal="left" vertical="top" wrapText="1"/>
    </xf>
    <xf numFmtId="0" fontId="2" fillId="0" borderId="1" xfId="0" applyFont="1" applyBorder="1" applyAlignment="1">
      <alignment horizontal="left" vertical="top" wrapText="1"/>
    </xf>
    <xf numFmtId="0" fontId="22" fillId="3" borderId="0" xfId="0" applyFont="1" applyFill="1" applyAlignment="1">
      <alignment horizontal="left" vertical="top" wrapText="1"/>
    </xf>
    <xf numFmtId="0" fontId="17" fillId="0" borderId="0" xfId="0" applyFont="1"/>
    <xf numFmtId="0" fontId="18" fillId="0" borderId="0" xfId="4"/>
    <xf numFmtId="0" fontId="23" fillId="0" borderId="2" xfId="0" applyFont="1" applyBorder="1" applyAlignment="1">
      <alignment wrapText="1"/>
    </xf>
    <xf numFmtId="0" fontId="23" fillId="0" borderId="2" xfId="0" applyFont="1" applyBorder="1" applyAlignment="1">
      <alignment horizontal="right" wrapText="1"/>
    </xf>
    <xf numFmtId="0" fontId="23" fillId="0" borderId="0" xfId="0" applyFont="1"/>
    <xf numFmtId="41" fontId="23" fillId="0" borderId="0" xfId="0" applyNumberFormat="1" applyFont="1"/>
    <xf numFmtId="0" fontId="2" fillId="2" borderId="0" xfId="0" applyFont="1" applyFill="1" applyAlignment="1">
      <alignment horizontal="left"/>
    </xf>
    <xf numFmtId="0" fontId="18" fillId="2" borderId="0" xfId="4" applyFill="1"/>
    <xf numFmtId="0" fontId="25" fillId="3" borderId="0" xfId="0" applyFont="1" applyFill="1" applyBorder="1" applyAlignment="1">
      <alignment horizontal="left" vertical="center"/>
    </xf>
    <xf numFmtId="0" fontId="24" fillId="3" borderId="0" xfId="0" quotePrefix="1" applyFont="1" applyFill="1" applyAlignment="1"/>
    <xf numFmtId="0" fontId="24" fillId="3" borderId="0" xfId="0" applyFont="1" applyFill="1" applyAlignment="1"/>
    <xf numFmtId="0" fontId="25" fillId="3" borderId="0" xfId="0" applyFont="1" applyFill="1" applyAlignment="1">
      <alignment horizontal="left" vertical="top"/>
    </xf>
    <xf numFmtId="0" fontId="25" fillId="3" borderId="0" xfId="0" applyFont="1" applyFill="1" applyAlignment="1">
      <alignment horizontal="left"/>
    </xf>
    <xf numFmtId="0" fontId="2" fillId="3" borderId="0" xfId="0" applyFont="1" applyFill="1" applyAlignment="1">
      <alignment vertical="center"/>
    </xf>
    <xf numFmtId="0" fontId="24" fillId="3" borderId="2" xfId="0" quotePrefix="1" applyFont="1" applyFill="1" applyBorder="1" applyAlignment="1"/>
    <xf numFmtId="0" fontId="26" fillId="3" borderId="0" xfId="0" applyFont="1" applyFill="1" applyAlignment="1"/>
    <xf numFmtId="0" fontId="6" fillId="0" borderId="0" xfId="0" applyFont="1" applyAlignment="1">
      <alignment wrapText="1"/>
    </xf>
    <xf numFmtId="0" fontId="11" fillId="4" borderId="0" xfId="0" applyFont="1" applyFill="1" applyAlignment="1">
      <alignment vertical="center"/>
    </xf>
    <xf numFmtId="0" fontId="12" fillId="4" borderId="0" xfId="0" applyFont="1" applyFill="1" applyAlignment="1">
      <alignment vertical="center"/>
    </xf>
    <xf numFmtId="0" fontId="6" fillId="3" borderId="0" xfId="0" applyFont="1" applyFill="1"/>
    <xf numFmtId="0" fontId="17" fillId="3" borderId="0" xfId="0" applyFont="1" applyFill="1"/>
    <xf numFmtId="0" fontId="0" fillId="3" borderId="2" xfId="0" applyFill="1" applyBorder="1"/>
    <xf numFmtId="0" fontId="0" fillId="3" borderId="2" xfId="0" applyFill="1" applyBorder="1" applyAlignment="1">
      <alignment horizontal="right" wrapText="1"/>
    </xf>
    <xf numFmtId="0" fontId="0" fillId="3" borderId="0" xfId="0" applyFill="1" applyAlignment="1">
      <alignment horizontal="right"/>
    </xf>
    <xf numFmtId="41" fontId="0" fillId="3" borderId="0" xfId="0" applyNumberFormat="1" applyFill="1"/>
    <xf numFmtId="0" fontId="2" fillId="3" borderId="2" xfId="0" applyFont="1" applyFill="1" applyBorder="1"/>
    <xf numFmtId="41" fontId="2" fillId="3" borderId="0" xfId="0" applyNumberFormat="1" applyFont="1" applyFill="1"/>
    <xf numFmtId="41" fontId="0" fillId="3" borderId="2" xfId="0" applyNumberFormat="1" applyFill="1" applyBorder="1"/>
    <xf numFmtId="164" fontId="0" fillId="3" borderId="2" xfId="0" applyNumberFormat="1" applyFill="1" applyBorder="1"/>
  </cellXfs>
  <cellStyles count="5">
    <cellStyle name="Hyperlink" xfId="4" builtinId="8"/>
    <cellStyle name="Komma" xfId="1" builtinId="3"/>
    <cellStyle name="Procent 2" xfId="3"/>
    <cellStyle name="Standaard" xfId="0" builtinId="0"/>
    <cellStyle name="Standaard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85546875" defaultRowHeight="12.75" x14ac:dyDescent="0.2"/>
  <cols>
    <col min="1" max="11" width="9.140625" style="4" customWidth="1"/>
    <col min="12" max="16384" width="8.85546875" style="4"/>
  </cols>
  <sheetData>
    <row r="3" spans="1:14" ht="15.75" x14ac:dyDescent="0.25">
      <c r="A3" s="1" t="s">
        <v>159</v>
      </c>
    </row>
    <row r="4" spans="1:14" ht="15.75" x14ac:dyDescent="0.25">
      <c r="A4" s="1"/>
    </row>
    <row r="5" spans="1:14" ht="15.75" x14ac:dyDescent="0.25">
      <c r="A5" s="5"/>
    </row>
    <row r="7" spans="1:14" x14ac:dyDescent="0.2">
      <c r="A7" s="2"/>
    </row>
    <row r="12" spans="1:14" x14ac:dyDescent="0.2">
      <c r="A12" s="21"/>
      <c r="B12" s="21"/>
      <c r="C12" s="21"/>
      <c r="D12" s="21"/>
      <c r="E12" s="21"/>
      <c r="F12" s="21"/>
      <c r="G12" s="21"/>
      <c r="H12" s="21"/>
      <c r="I12" s="21"/>
      <c r="J12" s="21"/>
      <c r="K12" s="21"/>
      <c r="L12" s="21"/>
      <c r="M12" s="21"/>
      <c r="N12" s="14"/>
    </row>
    <row r="13" spans="1:14" x14ac:dyDescent="0.2">
      <c r="A13" s="21"/>
      <c r="B13" s="21"/>
      <c r="C13" s="21"/>
      <c r="D13" s="21"/>
      <c r="E13" s="21"/>
      <c r="F13" s="21"/>
      <c r="G13" s="21"/>
      <c r="H13" s="21"/>
      <c r="I13" s="21"/>
      <c r="J13" s="21"/>
      <c r="K13" s="21"/>
      <c r="L13" s="21"/>
      <c r="M13" s="21"/>
      <c r="N13" s="14"/>
    </row>
    <row r="14" spans="1:14" x14ac:dyDescent="0.2">
      <c r="A14" s="21"/>
      <c r="B14" s="21"/>
      <c r="C14" s="21"/>
      <c r="D14" s="21"/>
      <c r="E14" s="21"/>
      <c r="F14" s="21"/>
      <c r="G14" s="21"/>
      <c r="H14" s="21"/>
      <c r="I14" s="21"/>
      <c r="J14" s="21"/>
      <c r="K14" s="21"/>
      <c r="L14" s="21"/>
      <c r="M14" s="21"/>
      <c r="N14" s="14"/>
    </row>
    <row r="15" spans="1:14" x14ac:dyDescent="0.2">
      <c r="A15" s="21"/>
      <c r="B15" s="21"/>
      <c r="C15" s="21"/>
      <c r="D15" s="21"/>
      <c r="E15" s="21"/>
      <c r="F15" s="21"/>
      <c r="G15" s="21"/>
      <c r="H15" s="21"/>
      <c r="I15" s="21"/>
      <c r="J15" s="21"/>
      <c r="K15" s="21"/>
      <c r="L15" s="21"/>
      <c r="M15" s="21"/>
      <c r="N15" s="14"/>
    </row>
    <row r="16" spans="1:14" x14ac:dyDescent="0.2">
      <c r="A16" s="21"/>
      <c r="B16" s="21"/>
      <c r="C16" s="21"/>
      <c r="D16" s="21"/>
      <c r="E16" s="21"/>
      <c r="F16" s="21"/>
      <c r="G16" s="21"/>
      <c r="H16" s="21"/>
      <c r="I16" s="21"/>
      <c r="J16" s="21"/>
      <c r="K16" s="21"/>
      <c r="L16" s="21"/>
      <c r="M16" s="21"/>
      <c r="N16" s="14"/>
    </row>
    <row r="17" spans="1:14" x14ac:dyDescent="0.2">
      <c r="A17" s="21"/>
      <c r="B17" s="21"/>
      <c r="C17" s="21"/>
      <c r="D17" s="21"/>
      <c r="E17" s="21"/>
      <c r="F17" s="21"/>
      <c r="G17" s="21"/>
      <c r="H17" s="21"/>
      <c r="I17" s="21"/>
      <c r="J17" s="21"/>
      <c r="K17" s="21"/>
      <c r="L17" s="21"/>
      <c r="M17" s="21"/>
      <c r="N17" s="14"/>
    </row>
    <row r="18" spans="1:14" x14ac:dyDescent="0.2">
      <c r="A18" s="18"/>
      <c r="B18" s="21"/>
      <c r="C18" s="21"/>
      <c r="D18" s="21"/>
      <c r="E18" s="21"/>
      <c r="F18" s="21"/>
      <c r="G18" s="21"/>
      <c r="H18" s="21"/>
      <c r="I18" s="21"/>
      <c r="J18" s="21"/>
      <c r="K18" s="21"/>
      <c r="L18" s="21"/>
      <c r="M18" s="21"/>
    </row>
    <row r="19" spans="1:14" x14ac:dyDescent="0.2">
      <c r="A19" s="21"/>
      <c r="B19" s="18"/>
      <c r="C19" s="18"/>
      <c r="D19" s="18"/>
      <c r="E19" s="18"/>
      <c r="F19" s="18"/>
      <c r="G19" s="18"/>
      <c r="H19" s="18"/>
      <c r="I19" s="18"/>
      <c r="J19" s="18"/>
      <c r="K19" s="18"/>
      <c r="L19" s="18"/>
      <c r="M19" s="18"/>
    </row>
    <row r="24" spans="1:14" x14ac:dyDescent="0.2">
      <c r="A24" s="18"/>
    </row>
    <row r="33" s="20" customFormat="1" x14ac:dyDescent="0.2"/>
    <row r="34" s="20" customFormat="1" x14ac:dyDescent="0.2"/>
    <row r="35" s="20" customFormat="1" x14ac:dyDescent="0.2"/>
    <row r="36" s="20" customFormat="1" x14ac:dyDescent="0.2"/>
    <row r="37" s="20" customFormat="1" x14ac:dyDescent="0.2"/>
    <row r="38" s="20" customFormat="1" x14ac:dyDescent="0.2"/>
    <row r="54" spans="1:1" x14ac:dyDescent="0.2">
      <c r="A54" s="4" t="s">
        <v>160</v>
      </c>
    </row>
    <row r="57" spans="1:1" x14ac:dyDescent="0.2">
      <c r="A57" s="4" t="s">
        <v>32</v>
      </c>
    </row>
    <row r="58" spans="1:1" x14ac:dyDescent="0.2">
      <c r="A58" s="19" t="s">
        <v>56</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3" type="noConversion"/>
  <pageMargins left="0.75" right="0.75" top="1" bottom="1" header="0.5" footer="0.5"/>
  <pageSetup paperSize="9" scale="85"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7"/>
  <sheetViews>
    <sheetView workbookViewId="0"/>
  </sheetViews>
  <sheetFormatPr defaultRowHeight="12.75" x14ac:dyDescent="0.2"/>
  <cols>
    <col min="1" max="1" width="26.42578125" style="11" customWidth="1"/>
    <col min="2" max="2" width="13.7109375" style="11" customWidth="1"/>
    <col min="3" max="3" width="9.140625" style="11"/>
    <col min="4" max="4" width="24.5703125" style="11" customWidth="1"/>
    <col min="5" max="5" width="24" style="11" customWidth="1"/>
    <col min="6" max="6" width="19.140625" style="11" customWidth="1"/>
    <col min="7" max="7" width="15.7109375" style="11" customWidth="1"/>
    <col min="8" max="8" width="12.85546875" style="11" customWidth="1"/>
    <col min="9" max="16384" width="9.140625" style="11"/>
  </cols>
  <sheetData>
    <row r="2" spans="1:8" ht="15" x14ac:dyDescent="0.25">
      <c r="A2" s="72" t="s">
        <v>86</v>
      </c>
      <c r="B2" s="73" t="s">
        <v>97</v>
      </c>
    </row>
    <row r="7" spans="1:8" ht="15" x14ac:dyDescent="0.25">
      <c r="A7" s="73" t="s">
        <v>75</v>
      </c>
      <c r="B7" s="39"/>
      <c r="C7" s="39"/>
      <c r="D7" s="39"/>
      <c r="E7" s="39"/>
      <c r="F7" s="39"/>
      <c r="G7" s="39"/>
      <c r="H7" s="39"/>
    </row>
    <row r="8" spans="1:8" x14ac:dyDescent="0.2">
      <c r="A8" s="74" t="s">
        <v>61</v>
      </c>
      <c r="B8" s="80" t="s">
        <v>77</v>
      </c>
      <c r="C8" s="80" t="s">
        <v>78</v>
      </c>
      <c r="D8" s="80" t="s">
        <v>79</v>
      </c>
      <c r="E8" s="80" t="s">
        <v>80</v>
      </c>
      <c r="F8" s="80" t="s">
        <v>81</v>
      </c>
      <c r="G8" s="80" t="s">
        <v>82</v>
      </c>
      <c r="H8" s="80" t="s">
        <v>66</v>
      </c>
    </row>
    <row r="9" spans="1:8" x14ac:dyDescent="0.2">
      <c r="A9" s="11" t="s">
        <v>67</v>
      </c>
      <c r="B9" s="77">
        <v>0</v>
      </c>
      <c r="C9" s="77">
        <v>3</v>
      </c>
      <c r="D9" s="77">
        <v>7</v>
      </c>
      <c r="E9" s="77">
        <v>0</v>
      </c>
      <c r="F9" s="77">
        <v>120</v>
      </c>
      <c r="G9" s="77">
        <v>176</v>
      </c>
      <c r="H9" s="77">
        <f>SUM(B9:G9)</f>
        <v>306</v>
      </c>
    </row>
    <row r="10" spans="1:8" x14ac:dyDescent="0.2">
      <c r="A10" s="11" t="s">
        <v>68</v>
      </c>
      <c r="B10" s="77">
        <v>0</v>
      </c>
      <c r="C10" s="77">
        <v>3</v>
      </c>
      <c r="D10" s="77">
        <v>7</v>
      </c>
      <c r="E10" s="77">
        <v>23</v>
      </c>
      <c r="F10" s="77">
        <v>35</v>
      </c>
      <c r="G10" s="77">
        <v>142</v>
      </c>
      <c r="H10" s="77">
        <f t="shared" ref="H10:H17" si="0">SUM(B10:G10)</f>
        <v>210</v>
      </c>
    </row>
    <row r="11" spans="1:8" x14ac:dyDescent="0.2">
      <c r="A11" s="11" t="s">
        <v>69</v>
      </c>
      <c r="B11" s="77">
        <v>0</v>
      </c>
      <c r="C11" s="77">
        <v>14</v>
      </c>
      <c r="D11" s="77">
        <v>7</v>
      </c>
      <c r="E11" s="77">
        <v>44</v>
      </c>
      <c r="F11" s="77">
        <v>36</v>
      </c>
      <c r="G11" s="77">
        <v>197</v>
      </c>
      <c r="H11" s="77">
        <f t="shared" si="0"/>
        <v>298</v>
      </c>
    </row>
    <row r="12" spans="1:8" x14ac:dyDescent="0.2">
      <c r="A12" s="11" t="s">
        <v>70</v>
      </c>
      <c r="B12" s="77">
        <v>0</v>
      </c>
      <c r="C12" s="77">
        <v>21</v>
      </c>
      <c r="D12" s="77">
        <v>5</v>
      </c>
      <c r="E12" s="77">
        <v>41</v>
      </c>
      <c r="F12" s="77">
        <v>16</v>
      </c>
      <c r="G12" s="77">
        <v>204</v>
      </c>
      <c r="H12" s="77">
        <f t="shared" si="0"/>
        <v>287</v>
      </c>
    </row>
    <row r="13" spans="1:8" x14ac:dyDescent="0.2">
      <c r="A13" s="11" t="s">
        <v>71</v>
      </c>
      <c r="B13" s="77">
        <v>0</v>
      </c>
      <c r="C13" s="77">
        <v>192</v>
      </c>
      <c r="D13" s="77">
        <v>23</v>
      </c>
      <c r="E13" s="77">
        <v>309</v>
      </c>
      <c r="F13" s="77">
        <v>51</v>
      </c>
      <c r="G13" s="77">
        <v>448</v>
      </c>
      <c r="H13" s="77">
        <f t="shared" si="0"/>
        <v>1023</v>
      </c>
    </row>
    <row r="14" spans="1:8" x14ac:dyDescent="0.2">
      <c r="A14" s="11" t="s">
        <v>95</v>
      </c>
      <c r="B14" s="77">
        <v>23</v>
      </c>
      <c r="C14" s="77">
        <v>400</v>
      </c>
      <c r="D14" s="77">
        <v>22</v>
      </c>
      <c r="E14" s="77">
        <v>158</v>
      </c>
      <c r="F14" s="77">
        <v>86</v>
      </c>
      <c r="G14" s="77">
        <v>573</v>
      </c>
      <c r="H14" s="77">
        <f t="shared" si="0"/>
        <v>1262</v>
      </c>
    </row>
    <row r="15" spans="1:8" x14ac:dyDescent="0.2">
      <c r="A15" s="11" t="s">
        <v>73</v>
      </c>
      <c r="B15" s="77">
        <v>649</v>
      </c>
      <c r="C15" s="77">
        <v>722</v>
      </c>
      <c r="D15" s="77">
        <v>70</v>
      </c>
      <c r="E15" s="77">
        <v>168</v>
      </c>
      <c r="F15" s="77">
        <v>168</v>
      </c>
      <c r="G15" s="77">
        <v>625</v>
      </c>
      <c r="H15" s="77">
        <f t="shared" si="0"/>
        <v>2402</v>
      </c>
    </row>
    <row r="16" spans="1:8" x14ac:dyDescent="0.2">
      <c r="A16" s="11" t="s">
        <v>74</v>
      </c>
      <c r="B16" s="77">
        <v>10</v>
      </c>
      <c r="C16" s="77">
        <v>149</v>
      </c>
      <c r="D16" s="77">
        <v>31</v>
      </c>
      <c r="E16" s="77">
        <v>0</v>
      </c>
      <c r="F16" s="77">
        <v>186</v>
      </c>
      <c r="G16" s="77">
        <v>0</v>
      </c>
      <c r="H16" s="77">
        <f t="shared" si="0"/>
        <v>376</v>
      </c>
    </row>
    <row r="17" spans="1:8" x14ac:dyDescent="0.2">
      <c r="A17" s="11" t="s">
        <v>66</v>
      </c>
      <c r="B17" s="77">
        <f>SUM(B9:B16)</f>
        <v>682</v>
      </c>
      <c r="C17" s="77">
        <f t="shared" ref="C17:G17" si="1">SUM(C9:C16)</f>
        <v>1504</v>
      </c>
      <c r="D17" s="77">
        <f t="shared" si="1"/>
        <v>172</v>
      </c>
      <c r="E17" s="77">
        <f t="shared" si="1"/>
        <v>743</v>
      </c>
      <c r="F17" s="77">
        <f t="shared" si="1"/>
        <v>698</v>
      </c>
      <c r="G17" s="77">
        <f t="shared" si="1"/>
        <v>2365</v>
      </c>
      <c r="H17" s="77">
        <f t="shared" si="0"/>
        <v>6164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8"/>
  <sheetViews>
    <sheetView workbookViewId="0"/>
  </sheetViews>
  <sheetFormatPr defaultRowHeight="12.75" x14ac:dyDescent="0.2"/>
  <cols>
    <col min="1" max="1" width="21" style="11" customWidth="1"/>
    <col min="2" max="2" width="11.5703125" style="11" customWidth="1"/>
    <col min="3" max="3" width="14.42578125" style="11" customWidth="1"/>
    <col min="4" max="4" width="24.42578125" style="11" customWidth="1"/>
    <col min="5" max="5" width="14.85546875" style="11" customWidth="1"/>
    <col min="6" max="6" width="20" style="11" customWidth="1"/>
    <col min="7" max="7" width="18.5703125" style="11" customWidth="1"/>
    <col min="8" max="16384" width="9.140625" style="11"/>
  </cols>
  <sheetData>
    <row r="2" spans="1:8" ht="15" x14ac:dyDescent="0.25">
      <c r="A2" s="72" t="s">
        <v>87</v>
      </c>
      <c r="B2" s="73" t="s">
        <v>99</v>
      </c>
    </row>
    <row r="8" spans="1:8" ht="15" x14ac:dyDescent="0.25">
      <c r="A8" s="73" t="s">
        <v>60</v>
      </c>
    </row>
    <row r="9" spans="1:8" x14ac:dyDescent="0.2">
      <c r="A9" s="74" t="s">
        <v>61</v>
      </c>
      <c r="B9" s="74" t="s">
        <v>77</v>
      </c>
      <c r="C9" s="74" t="s">
        <v>78</v>
      </c>
      <c r="D9" s="74" t="s">
        <v>79</v>
      </c>
      <c r="E9" s="74" t="s">
        <v>80</v>
      </c>
      <c r="F9" s="74" t="s">
        <v>81</v>
      </c>
      <c r="G9" s="74" t="s">
        <v>82</v>
      </c>
      <c r="H9" s="74" t="s">
        <v>66</v>
      </c>
    </row>
    <row r="10" spans="1:8" x14ac:dyDescent="0.2">
      <c r="A10" s="11" t="s">
        <v>67</v>
      </c>
      <c r="B10" s="11">
        <v>5</v>
      </c>
      <c r="C10" s="11">
        <v>170</v>
      </c>
      <c r="D10" s="11">
        <v>245</v>
      </c>
      <c r="E10" s="11">
        <v>10</v>
      </c>
      <c r="F10" s="11">
        <v>275</v>
      </c>
      <c r="G10" s="11">
        <v>140</v>
      </c>
      <c r="H10" s="77">
        <f>SUM(B10:G10)</f>
        <v>845</v>
      </c>
    </row>
    <row r="11" spans="1:8" x14ac:dyDescent="0.2">
      <c r="A11" s="11" t="s">
        <v>68</v>
      </c>
      <c r="B11" s="11">
        <v>0</v>
      </c>
      <c r="C11" s="11">
        <v>155</v>
      </c>
      <c r="D11" s="11">
        <v>120</v>
      </c>
      <c r="E11" s="11">
        <v>90</v>
      </c>
      <c r="F11" s="11">
        <v>85</v>
      </c>
      <c r="G11" s="11">
        <v>115</v>
      </c>
      <c r="H11" s="77">
        <f t="shared" ref="H11:H17" si="0">SUM(B11:G11)</f>
        <v>565</v>
      </c>
    </row>
    <row r="12" spans="1:8" x14ac:dyDescent="0.2">
      <c r="A12" s="11" t="s">
        <v>69</v>
      </c>
      <c r="B12" s="11">
        <v>0</v>
      </c>
      <c r="C12" s="11">
        <v>245</v>
      </c>
      <c r="D12" s="11">
        <v>85</v>
      </c>
      <c r="E12" s="11">
        <v>110</v>
      </c>
      <c r="F12" s="11">
        <v>55</v>
      </c>
      <c r="G12" s="11">
        <v>95</v>
      </c>
      <c r="H12" s="77">
        <f t="shared" si="0"/>
        <v>590</v>
      </c>
    </row>
    <row r="13" spans="1:8" x14ac:dyDescent="0.2">
      <c r="A13" s="11" t="s">
        <v>70</v>
      </c>
      <c r="B13" s="11">
        <v>0</v>
      </c>
      <c r="C13" s="11">
        <v>280</v>
      </c>
      <c r="D13" s="11">
        <v>60</v>
      </c>
      <c r="E13" s="11">
        <v>75</v>
      </c>
      <c r="F13" s="11">
        <v>25</v>
      </c>
      <c r="G13" s="11">
        <v>60</v>
      </c>
      <c r="H13" s="77">
        <f t="shared" si="0"/>
        <v>500</v>
      </c>
    </row>
    <row r="14" spans="1:8" x14ac:dyDescent="0.2">
      <c r="A14" s="11" t="s">
        <v>71</v>
      </c>
      <c r="B14" s="11">
        <v>5</v>
      </c>
      <c r="C14" s="11">
        <v>1550</v>
      </c>
      <c r="D14" s="11">
        <v>135</v>
      </c>
      <c r="E14" s="11">
        <v>215</v>
      </c>
      <c r="F14" s="11">
        <v>75</v>
      </c>
      <c r="G14" s="11">
        <v>160</v>
      </c>
      <c r="H14" s="77">
        <f t="shared" si="0"/>
        <v>2140</v>
      </c>
    </row>
    <row r="15" spans="1:8" x14ac:dyDescent="0.2">
      <c r="A15" s="11" t="s">
        <v>72</v>
      </c>
      <c r="B15" s="11">
        <v>145</v>
      </c>
      <c r="C15" s="11">
        <v>1520</v>
      </c>
      <c r="D15" s="11">
        <v>135</v>
      </c>
      <c r="E15" s="11">
        <v>175</v>
      </c>
      <c r="F15" s="11">
        <v>75</v>
      </c>
      <c r="G15" s="11">
        <v>135</v>
      </c>
      <c r="H15" s="77">
        <f t="shared" si="0"/>
        <v>2185</v>
      </c>
    </row>
    <row r="16" spans="1:8" x14ac:dyDescent="0.2">
      <c r="A16" s="11" t="s">
        <v>73</v>
      </c>
      <c r="B16" s="11">
        <v>720</v>
      </c>
      <c r="C16" s="11">
        <v>2080</v>
      </c>
      <c r="D16" s="11">
        <v>210</v>
      </c>
      <c r="E16" s="11">
        <v>125</v>
      </c>
      <c r="F16" s="11">
        <v>175</v>
      </c>
      <c r="G16" s="11">
        <v>145</v>
      </c>
      <c r="H16" s="77">
        <f t="shared" si="0"/>
        <v>3455</v>
      </c>
    </row>
    <row r="17" spans="1:8" x14ac:dyDescent="0.2">
      <c r="A17" s="11" t="s">
        <v>74</v>
      </c>
      <c r="B17" s="11">
        <v>175</v>
      </c>
      <c r="C17" s="11">
        <v>9680</v>
      </c>
      <c r="D17" s="11">
        <v>310</v>
      </c>
      <c r="E17" s="11">
        <v>5</v>
      </c>
      <c r="F17" s="11">
        <v>175</v>
      </c>
      <c r="G17" s="11">
        <v>0</v>
      </c>
      <c r="H17" s="77">
        <f t="shared" si="0"/>
        <v>10345</v>
      </c>
    </row>
    <row r="18" spans="1:8" x14ac:dyDescent="0.2">
      <c r="A18" s="11" t="s">
        <v>66</v>
      </c>
      <c r="B18" s="77">
        <f>SUM(B10:B17)</f>
        <v>1050</v>
      </c>
      <c r="C18" s="77">
        <f t="shared" ref="C18:H18" si="1">SUM(C10:C17)</f>
        <v>15680</v>
      </c>
      <c r="D18" s="77">
        <f t="shared" si="1"/>
        <v>1300</v>
      </c>
      <c r="E18" s="77">
        <f t="shared" si="1"/>
        <v>805</v>
      </c>
      <c r="F18" s="77">
        <f t="shared" si="1"/>
        <v>940</v>
      </c>
      <c r="G18" s="77">
        <f t="shared" si="1"/>
        <v>850</v>
      </c>
      <c r="H18" s="77">
        <f t="shared" si="1"/>
        <v>20625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7"/>
  <sheetViews>
    <sheetView workbookViewId="0"/>
  </sheetViews>
  <sheetFormatPr defaultRowHeight="12.75" x14ac:dyDescent="0.2"/>
  <cols>
    <col min="1" max="1" width="26.42578125" style="11" customWidth="1"/>
    <col min="2" max="2" width="13.7109375" style="11" customWidth="1"/>
    <col min="3" max="3" width="9.140625" style="11"/>
    <col min="4" max="4" width="24.5703125" style="11" customWidth="1"/>
    <col min="5" max="5" width="24" style="11" customWidth="1"/>
    <col min="6" max="6" width="19.140625" style="11" customWidth="1"/>
    <col min="7" max="7" width="15.7109375" style="11" customWidth="1"/>
    <col min="8" max="8" width="12.85546875" style="11" customWidth="1"/>
    <col min="9" max="16384" width="9.140625" style="11"/>
  </cols>
  <sheetData>
    <row r="2" spans="1:8" ht="15" x14ac:dyDescent="0.25">
      <c r="A2" s="72" t="s">
        <v>88</v>
      </c>
      <c r="B2" s="73" t="s">
        <v>99</v>
      </c>
    </row>
    <row r="3" spans="1:8" ht="15" x14ac:dyDescent="0.25">
      <c r="B3" s="73"/>
    </row>
    <row r="7" spans="1:8" ht="15" x14ac:dyDescent="0.25">
      <c r="A7" s="73" t="s">
        <v>75</v>
      </c>
      <c r="B7" s="39"/>
      <c r="C7" s="39"/>
      <c r="D7" s="39"/>
      <c r="E7" s="39"/>
      <c r="F7" s="39"/>
      <c r="G7" s="39"/>
      <c r="H7" s="39"/>
    </row>
    <row r="8" spans="1:8" x14ac:dyDescent="0.2">
      <c r="A8" s="74" t="s">
        <v>61</v>
      </c>
      <c r="B8" s="74" t="s">
        <v>77</v>
      </c>
      <c r="C8" s="74" t="s">
        <v>78</v>
      </c>
      <c r="D8" s="74" t="s">
        <v>79</v>
      </c>
      <c r="E8" s="74" t="s">
        <v>80</v>
      </c>
      <c r="F8" s="74" t="s">
        <v>81</v>
      </c>
      <c r="G8" s="74" t="s">
        <v>82</v>
      </c>
      <c r="H8" s="80" t="s">
        <v>66</v>
      </c>
    </row>
    <row r="9" spans="1:8" x14ac:dyDescent="0.2">
      <c r="A9" s="11" t="s">
        <v>67</v>
      </c>
      <c r="B9" s="76" t="s">
        <v>98</v>
      </c>
      <c r="C9" s="11">
        <v>7</v>
      </c>
      <c r="D9" s="11">
        <v>25</v>
      </c>
      <c r="E9" s="11">
        <v>0</v>
      </c>
      <c r="F9" s="11">
        <v>93</v>
      </c>
      <c r="G9" s="11">
        <v>119</v>
      </c>
      <c r="H9" s="77">
        <f>SUM(B9:G9)</f>
        <v>244</v>
      </c>
    </row>
    <row r="10" spans="1:8" x14ac:dyDescent="0.2">
      <c r="A10" s="11" t="s">
        <v>68</v>
      </c>
      <c r="B10" s="11">
        <v>0</v>
      </c>
      <c r="C10" s="11">
        <v>9</v>
      </c>
      <c r="D10" s="11">
        <v>14</v>
      </c>
      <c r="E10" s="11">
        <v>23</v>
      </c>
      <c r="F10" s="11">
        <v>43</v>
      </c>
      <c r="G10" s="11">
        <v>155</v>
      </c>
      <c r="H10" s="77">
        <f t="shared" ref="H10:H17" si="0">SUM(B10:G10)</f>
        <v>244</v>
      </c>
    </row>
    <row r="11" spans="1:8" x14ac:dyDescent="0.2">
      <c r="A11" s="11" t="s">
        <v>69</v>
      </c>
      <c r="B11" s="11">
        <v>0</v>
      </c>
      <c r="C11" s="11">
        <v>26</v>
      </c>
      <c r="D11" s="11">
        <v>17</v>
      </c>
      <c r="E11" s="11">
        <v>69</v>
      </c>
      <c r="F11" s="11">
        <v>31</v>
      </c>
      <c r="G11" s="11">
        <v>102</v>
      </c>
      <c r="H11" s="77">
        <f t="shared" si="0"/>
        <v>245</v>
      </c>
    </row>
    <row r="12" spans="1:8" x14ac:dyDescent="0.2">
      <c r="A12" s="11" t="s">
        <v>70</v>
      </c>
      <c r="B12" s="11">
        <v>0</v>
      </c>
      <c r="C12" s="11">
        <v>40</v>
      </c>
      <c r="D12" s="11">
        <v>11</v>
      </c>
      <c r="E12" s="11">
        <v>51</v>
      </c>
      <c r="F12" s="11">
        <v>13</v>
      </c>
      <c r="G12" s="11">
        <v>147</v>
      </c>
      <c r="H12" s="77">
        <f t="shared" si="0"/>
        <v>262</v>
      </c>
    </row>
    <row r="13" spans="1:8" x14ac:dyDescent="0.2">
      <c r="A13" s="11" t="s">
        <v>71</v>
      </c>
      <c r="B13" s="11">
        <v>0</v>
      </c>
      <c r="C13" s="11">
        <v>469</v>
      </c>
      <c r="D13" s="11">
        <v>37</v>
      </c>
      <c r="E13" s="11">
        <v>261</v>
      </c>
      <c r="F13" s="11">
        <v>40</v>
      </c>
      <c r="G13" s="11">
        <v>322</v>
      </c>
      <c r="H13" s="77">
        <f t="shared" si="0"/>
        <v>1129</v>
      </c>
    </row>
    <row r="14" spans="1:8" x14ac:dyDescent="0.2">
      <c r="A14" s="11" t="s">
        <v>72</v>
      </c>
      <c r="B14" s="11">
        <v>31</v>
      </c>
      <c r="C14" s="11">
        <v>846</v>
      </c>
      <c r="D14" s="11">
        <v>57</v>
      </c>
      <c r="E14" s="11">
        <v>380</v>
      </c>
      <c r="F14" s="11">
        <v>65</v>
      </c>
      <c r="G14" s="11">
        <v>331</v>
      </c>
      <c r="H14" s="77">
        <f t="shared" si="0"/>
        <v>1710</v>
      </c>
    </row>
    <row r="15" spans="1:8" x14ac:dyDescent="0.2">
      <c r="A15" s="11" t="s">
        <v>73</v>
      </c>
      <c r="B15" s="11">
        <v>708</v>
      </c>
      <c r="C15" s="11">
        <v>1732</v>
      </c>
      <c r="D15" s="11">
        <v>122</v>
      </c>
      <c r="E15" s="11">
        <v>577</v>
      </c>
      <c r="F15" s="11">
        <v>203</v>
      </c>
      <c r="G15" s="11">
        <v>818</v>
      </c>
      <c r="H15" s="77">
        <f t="shared" si="0"/>
        <v>4160</v>
      </c>
    </row>
    <row r="16" spans="1:8" x14ac:dyDescent="0.2">
      <c r="A16" s="11" t="s">
        <v>74</v>
      </c>
      <c r="B16" s="11">
        <v>46</v>
      </c>
      <c r="C16" s="11">
        <v>572</v>
      </c>
      <c r="D16" s="11">
        <v>52</v>
      </c>
      <c r="E16" s="11">
        <v>2</v>
      </c>
      <c r="F16" s="11">
        <v>95</v>
      </c>
      <c r="G16" s="11">
        <v>0</v>
      </c>
      <c r="H16" s="77">
        <f t="shared" si="0"/>
        <v>767</v>
      </c>
    </row>
    <row r="17" spans="1:8" x14ac:dyDescent="0.2">
      <c r="A17" s="11" t="s">
        <v>66</v>
      </c>
      <c r="B17" s="77">
        <f>SUM(B9:B16)</f>
        <v>785</v>
      </c>
      <c r="C17" s="77">
        <f t="shared" ref="C17:G17" si="1">SUM(C9:C16)</f>
        <v>3701</v>
      </c>
      <c r="D17" s="77">
        <f t="shared" si="1"/>
        <v>335</v>
      </c>
      <c r="E17" s="77">
        <f t="shared" si="1"/>
        <v>1363</v>
      </c>
      <c r="F17" s="77">
        <f t="shared" si="1"/>
        <v>583</v>
      </c>
      <c r="G17" s="77">
        <f t="shared" si="1"/>
        <v>1994</v>
      </c>
      <c r="H17" s="77">
        <f t="shared" si="0"/>
        <v>8761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6"/>
  <sheetViews>
    <sheetView workbookViewId="0"/>
  </sheetViews>
  <sheetFormatPr defaultRowHeight="12.75" x14ac:dyDescent="0.2"/>
  <cols>
    <col min="1" max="4" width="9.140625" style="11"/>
    <col min="5" max="5" width="18" style="11" customWidth="1"/>
    <col min="6" max="6" width="27.7109375" style="11" customWidth="1"/>
    <col min="7" max="16384" width="9.140625" style="11"/>
  </cols>
  <sheetData>
    <row r="2" spans="1:6" ht="15" x14ac:dyDescent="0.25">
      <c r="A2" s="72" t="s">
        <v>89</v>
      </c>
      <c r="B2" s="73" t="s">
        <v>113</v>
      </c>
      <c r="C2" s="39"/>
      <c r="D2" s="39"/>
      <c r="E2" s="39"/>
    </row>
    <row r="5" spans="1:6" x14ac:dyDescent="0.2">
      <c r="F5" s="11" t="s">
        <v>100</v>
      </c>
    </row>
    <row r="6" spans="1:6" x14ac:dyDescent="0.2">
      <c r="A6" s="74" t="s">
        <v>114</v>
      </c>
      <c r="B6" s="74"/>
      <c r="C6" s="74"/>
      <c r="D6" s="74"/>
      <c r="E6" s="74" t="s">
        <v>101</v>
      </c>
      <c r="F6" s="81" t="s">
        <v>102</v>
      </c>
    </row>
    <row r="7" spans="1:6" x14ac:dyDescent="0.2">
      <c r="A7" s="11" t="s">
        <v>103</v>
      </c>
      <c r="E7" s="77">
        <v>19335</v>
      </c>
      <c r="F7" s="77">
        <v>5024</v>
      </c>
    </row>
    <row r="8" spans="1:6" x14ac:dyDescent="0.2">
      <c r="A8" s="11" t="s">
        <v>104</v>
      </c>
      <c r="E8" s="77">
        <v>49510</v>
      </c>
      <c r="F8" s="77">
        <v>2581</v>
      </c>
    </row>
    <row r="9" spans="1:6" x14ac:dyDescent="0.2">
      <c r="A9" s="11" t="s">
        <v>105</v>
      </c>
      <c r="E9" s="77">
        <v>61580</v>
      </c>
      <c r="F9" s="77">
        <v>8280</v>
      </c>
    </row>
    <row r="10" spans="1:6" x14ac:dyDescent="0.2">
      <c r="A10" s="11" t="s">
        <v>106</v>
      </c>
      <c r="E10" s="77">
        <v>11410</v>
      </c>
      <c r="F10" s="77">
        <v>2073</v>
      </c>
    </row>
    <row r="11" spans="1:6" x14ac:dyDescent="0.2">
      <c r="A11" s="11" t="s">
        <v>107</v>
      </c>
      <c r="E11" s="77">
        <v>13635</v>
      </c>
      <c r="F11" s="77">
        <v>947</v>
      </c>
    </row>
    <row r="12" spans="1:6" x14ac:dyDescent="0.2">
      <c r="A12" s="11" t="s">
        <v>108</v>
      </c>
      <c r="E12" s="77">
        <v>17285</v>
      </c>
      <c r="F12" s="77">
        <v>2327</v>
      </c>
    </row>
    <row r="13" spans="1:6" x14ac:dyDescent="0.2">
      <c r="A13" s="11" t="s">
        <v>109</v>
      </c>
      <c r="E13" s="77">
        <v>6860</v>
      </c>
      <c r="F13" s="77">
        <v>1613</v>
      </c>
    </row>
    <row r="14" spans="1:6" x14ac:dyDescent="0.2">
      <c r="A14" s="11" t="s">
        <v>110</v>
      </c>
      <c r="E14" s="77">
        <v>68040</v>
      </c>
      <c r="F14" s="77">
        <v>4465</v>
      </c>
    </row>
    <row r="15" spans="1:6" x14ac:dyDescent="0.2">
      <c r="A15" s="11" t="s">
        <v>111</v>
      </c>
      <c r="E15" s="77">
        <v>15725</v>
      </c>
      <c r="F15" s="77">
        <v>2090</v>
      </c>
    </row>
    <row r="16" spans="1:6" x14ac:dyDescent="0.2">
      <c r="A16" s="11" t="s">
        <v>112</v>
      </c>
      <c r="E16" s="77">
        <v>2305</v>
      </c>
      <c r="F16" s="77">
        <v>63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5"/>
  <sheetViews>
    <sheetView showGridLines="0" zoomScaleNormal="100" workbookViewId="0"/>
  </sheetViews>
  <sheetFormatPr defaultRowHeight="12.75" x14ac:dyDescent="0.2"/>
  <cols>
    <col min="1" max="1" width="31.42578125" style="41" customWidth="1"/>
    <col min="2" max="2" width="24" style="41" customWidth="1"/>
    <col min="3" max="3" width="27.28515625" style="41" customWidth="1"/>
    <col min="4" max="4" width="23.7109375" style="41" customWidth="1"/>
    <col min="5" max="5" width="21.28515625" style="41" customWidth="1"/>
    <col min="6" max="6" width="14.5703125" style="41" customWidth="1"/>
    <col min="7" max="16384" width="9.140625" style="41"/>
  </cols>
  <sheetData>
    <row r="2" spans="1:6" ht="15" x14ac:dyDescent="0.25">
      <c r="A2" s="48" t="s">
        <v>90</v>
      </c>
      <c r="B2" s="53" t="s">
        <v>115</v>
      </c>
    </row>
    <row r="3" spans="1:6" x14ac:dyDescent="0.2">
      <c r="B3" s="47"/>
      <c r="C3" s="47"/>
      <c r="D3" s="47"/>
      <c r="E3" s="47"/>
    </row>
    <row r="4" spans="1:6" x14ac:dyDescent="0.2">
      <c r="B4"/>
      <c r="C4"/>
      <c r="D4"/>
      <c r="E4"/>
      <c r="F4"/>
    </row>
    <row r="5" spans="1:6" ht="15" x14ac:dyDescent="0.25">
      <c r="A5" s="53" t="s">
        <v>60</v>
      </c>
      <c r="B5"/>
      <c r="C5"/>
      <c r="D5"/>
      <c r="E5"/>
      <c r="F5"/>
    </row>
    <row r="6" spans="1:6" ht="27.75" customHeight="1" x14ac:dyDescent="0.2">
      <c r="A6" s="55" t="s">
        <v>61</v>
      </c>
      <c r="B6" s="56" t="s">
        <v>62</v>
      </c>
      <c r="C6" s="56" t="s">
        <v>63</v>
      </c>
      <c r="D6" s="56" t="s">
        <v>64</v>
      </c>
      <c r="E6" s="56" t="s">
        <v>65</v>
      </c>
      <c r="F6" s="56" t="s">
        <v>66</v>
      </c>
    </row>
    <row r="7" spans="1:6" ht="14.25" x14ac:dyDescent="0.2">
      <c r="A7" s="57" t="s">
        <v>67</v>
      </c>
      <c r="B7" s="58">
        <v>2815</v>
      </c>
      <c r="C7" s="58">
        <v>2335</v>
      </c>
      <c r="D7" s="58">
        <v>3815</v>
      </c>
      <c r="E7" s="58">
        <v>13185</v>
      </c>
      <c r="F7" s="58">
        <f>SUM(B7:E7)</f>
        <v>22150</v>
      </c>
    </row>
    <row r="8" spans="1:6" ht="14.25" x14ac:dyDescent="0.2">
      <c r="A8" s="57" t="s">
        <v>68</v>
      </c>
      <c r="B8" s="58">
        <v>540</v>
      </c>
      <c r="C8" s="58">
        <v>600</v>
      </c>
      <c r="D8" s="58">
        <v>1130</v>
      </c>
      <c r="E8" s="58">
        <v>5075</v>
      </c>
      <c r="F8" s="58">
        <f t="shared" ref="F8:F14" si="0">SUM(B8:E8)</f>
        <v>7345</v>
      </c>
    </row>
    <row r="9" spans="1:6" ht="14.25" x14ac:dyDescent="0.2">
      <c r="A9" s="57" t="s">
        <v>69</v>
      </c>
      <c r="B9" s="58">
        <v>430</v>
      </c>
      <c r="C9" s="58">
        <v>505</v>
      </c>
      <c r="D9" s="58">
        <v>945</v>
      </c>
      <c r="E9" s="58">
        <v>4490</v>
      </c>
      <c r="F9" s="58">
        <f t="shared" si="0"/>
        <v>6370</v>
      </c>
    </row>
    <row r="10" spans="1:6" ht="14.25" x14ac:dyDescent="0.2">
      <c r="A10" s="57" t="s">
        <v>70</v>
      </c>
      <c r="B10" s="58">
        <v>260</v>
      </c>
      <c r="C10" s="58">
        <v>280</v>
      </c>
      <c r="D10" s="58">
        <v>470</v>
      </c>
      <c r="E10" s="58">
        <v>2580</v>
      </c>
      <c r="F10" s="58">
        <f t="shared" si="0"/>
        <v>3590</v>
      </c>
    </row>
    <row r="11" spans="1:6" ht="14.25" x14ac:dyDescent="0.2">
      <c r="A11" s="57" t="s">
        <v>71</v>
      </c>
      <c r="B11" s="58">
        <v>500</v>
      </c>
      <c r="C11" s="58">
        <v>555</v>
      </c>
      <c r="D11" s="58">
        <v>1065</v>
      </c>
      <c r="E11" s="58">
        <v>5225</v>
      </c>
      <c r="F11" s="58">
        <f t="shared" si="0"/>
        <v>7345</v>
      </c>
    </row>
    <row r="12" spans="1:6" ht="14.25" x14ac:dyDescent="0.2">
      <c r="A12" s="57" t="s">
        <v>72</v>
      </c>
      <c r="B12" s="58">
        <v>390</v>
      </c>
      <c r="C12" s="58">
        <v>460</v>
      </c>
      <c r="D12" s="58">
        <v>840</v>
      </c>
      <c r="E12" s="58">
        <v>3670</v>
      </c>
      <c r="F12" s="58">
        <f t="shared" si="0"/>
        <v>5360</v>
      </c>
    </row>
    <row r="13" spans="1:6" ht="14.25" x14ac:dyDescent="0.2">
      <c r="A13" s="57" t="s">
        <v>73</v>
      </c>
      <c r="B13" s="58">
        <v>390</v>
      </c>
      <c r="C13" s="58">
        <v>355</v>
      </c>
      <c r="D13" s="58">
        <v>670</v>
      </c>
      <c r="E13" s="58">
        <v>2595</v>
      </c>
      <c r="F13" s="58">
        <f t="shared" si="0"/>
        <v>4010</v>
      </c>
    </row>
    <row r="14" spans="1:6" ht="14.25" x14ac:dyDescent="0.2">
      <c r="A14" s="57" t="s">
        <v>74</v>
      </c>
      <c r="B14" s="58">
        <v>41155</v>
      </c>
      <c r="C14" s="58">
        <v>30925</v>
      </c>
      <c r="D14" s="58">
        <v>39750</v>
      </c>
      <c r="E14" s="58">
        <v>70135</v>
      </c>
      <c r="F14" s="58">
        <f t="shared" si="0"/>
        <v>181965</v>
      </c>
    </row>
    <row r="15" spans="1:6" ht="14.25" x14ac:dyDescent="0.2">
      <c r="A15" s="57" t="s">
        <v>66</v>
      </c>
      <c r="B15" s="58">
        <f>SUM(B7:B14)</f>
        <v>46480</v>
      </c>
      <c r="C15" s="58">
        <f t="shared" ref="C15:F15" si="1">SUM(C7:C14)</f>
        <v>36015</v>
      </c>
      <c r="D15" s="58">
        <f t="shared" si="1"/>
        <v>48685</v>
      </c>
      <c r="E15" s="58">
        <f t="shared" si="1"/>
        <v>106955</v>
      </c>
      <c r="F15" s="58">
        <f t="shared" si="1"/>
        <v>238135</v>
      </c>
    </row>
  </sheetData>
  <pageMargins left="0.7" right="0.7" top="0.75" bottom="0.75" header="0.3" footer="0.3"/>
  <pageSetup paperSize="9" scale="7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6"/>
  <sheetViews>
    <sheetView workbookViewId="0"/>
  </sheetViews>
  <sheetFormatPr defaultRowHeight="12.75" x14ac:dyDescent="0.2"/>
  <cols>
    <col min="1" max="1" width="28.42578125" style="11" customWidth="1"/>
    <col min="2" max="2" width="20.42578125" style="11" customWidth="1"/>
    <col min="3" max="3" width="21.5703125" style="11" customWidth="1"/>
    <col min="4" max="4" width="17" style="11" customWidth="1"/>
    <col min="5" max="5" width="17.7109375" style="11" customWidth="1"/>
    <col min="6" max="16384" width="9.140625" style="11"/>
  </cols>
  <sheetData>
    <row r="2" spans="1:7" ht="15" x14ac:dyDescent="0.25">
      <c r="A2" s="72" t="s">
        <v>116</v>
      </c>
      <c r="B2" s="73" t="s">
        <v>117</v>
      </c>
    </row>
    <row r="6" spans="1:7" ht="15" x14ac:dyDescent="0.25">
      <c r="A6" s="73" t="s">
        <v>118</v>
      </c>
    </row>
    <row r="7" spans="1:7" ht="38.25" x14ac:dyDescent="0.2">
      <c r="A7" s="74" t="s">
        <v>61</v>
      </c>
      <c r="B7" s="75" t="s">
        <v>62</v>
      </c>
      <c r="C7" s="75" t="s">
        <v>63</v>
      </c>
      <c r="D7" s="75" t="s">
        <v>64</v>
      </c>
      <c r="E7" s="75" t="s">
        <v>65</v>
      </c>
      <c r="F7" s="75" t="s">
        <v>66</v>
      </c>
      <c r="G7" s="76"/>
    </row>
    <row r="8" spans="1:7" x14ac:dyDescent="0.2">
      <c r="A8" s="11" t="s">
        <v>67</v>
      </c>
      <c r="B8" s="77">
        <v>-849</v>
      </c>
      <c r="C8" s="77">
        <v>-702</v>
      </c>
      <c r="D8" s="77">
        <v>-1151</v>
      </c>
      <c r="E8" s="77">
        <v>-8416</v>
      </c>
      <c r="F8" s="77">
        <f t="shared" ref="F8:F15" si="0">SUM(B8:E8)</f>
        <v>-11118</v>
      </c>
    </row>
    <row r="9" spans="1:7" x14ac:dyDescent="0.2">
      <c r="A9" s="11" t="s">
        <v>68</v>
      </c>
      <c r="B9" s="77">
        <v>-39</v>
      </c>
      <c r="C9" s="77">
        <v>-75</v>
      </c>
      <c r="D9" s="77">
        <v>-124</v>
      </c>
      <c r="E9" s="77">
        <v>-723</v>
      </c>
      <c r="F9" s="77">
        <f t="shared" si="0"/>
        <v>-961</v>
      </c>
    </row>
    <row r="10" spans="1:7" x14ac:dyDescent="0.2">
      <c r="A10" s="11" t="s">
        <v>69</v>
      </c>
      <c r="B10" s="77">
        <v>-38</v>
      </c>
      <c r="C10" s="77">
        <v>-40</v>
      </c>
      <c r="D10" s="77">
        <v>-78</v>
      </c>
      <c r="E10" s="77">
        <v>-563</v>
      </c>
      <c r="F10" s="77">
        <f t="shared" si="0"/>
        <v>-719</v>
      </c>
    </row>
    <row r="11" spans="1:7" x14ac:dyDescent="0.2">
      <c r="A11" s="11" t="s">
        <v>70</v>
      </c>
      <c r="B11" s="77">
        <v>-47</v>
      </c>
      <c r="C11" s="77">
        <v>-40</v>
      </c>
      <c r="D11" s="77">
        <v>-57</v>
      </c>
      <c r="E11" s="77">
        <v>-321</v>
      </c>
      <c r="F11" s="77">
        <f t="shared" si="0"/>
        <v>-465</v>
      </c>
    </row>
    <row r="12" spans="1:7" x14ac:dyDescent="0.2">
      <c r="A12" s="11" t="s">
        <v>71</v>
      </c>
      <c r="B12" s="77">
        <v>-45</v>
      </c>
      <c r="C12" s="77">
        <v>-47</v>
      </c>
      <c r="D12" s="77">
        <v>-123</v>
      </c>
      <c r="E12" s="77">
        <v>-600</v>
      </c>
      <c r="F12" s="77">
        <f t="shared" si="0"/>
        <v>-815</v>
      </c>
    </row>
    <row r="13" spans="1:7" x14ac:dyDescent="0.2">
      <c r="A13" s="11" t="s">
        <v>72</v>
      </c>
      <c r="B13" s="77">
        <v>-31</v>
      </c>
      <c r="C13" s="77">
        <v>-78</v>
      </c>
      <c r="D13" s="77">
        <v>-63</v>
      </c>
      <c r="E13" s="77">
        <v>-338</v>
      </c>
      <c r="F13" s="77">
        <f t="shared" si="0"/>
        <v>-510</v>
      </c>
    </row>
    <row r="14" spans="1:7" x14ac:dyDescent="0.2">
      <c r="A14" s="11" t="s">
        <v>73</v>
      </c>
      <c r="B14" s="77">
        <v>-27</v>
      </c>
      <c r="C14" s="77">
        <v>-26</v>
      </c>
      <c r="D14" s="77">
        <v>-64</v>
      </c>
      <c r="E14" s="77">
        <v>-270</v>
      </c>
      <c r="F14" s="77">
        <f t="shared" si="0"/>
        <v>-387</v>
      </c>
    </row>
    <row r="15" spans="1:7" x14ac:dyDescent="0.2">
      <c r="A15" s="11" t="s">
        <v>74</v>
      </c>
      <c r="B15" s="77">
        <v>-1220</v>
      </c>
      <c r="C15" s="77">
        <v>-857</v>
      </c>
      <c r="D15" s="77">
        <v>-1064</v>
      </c>
      <c r="E15" s="77">
        <v>-2185</v>
      </c>
      <c r="F15" s="77">
        <f t="shared" si="0"/>
        <v>-5326</v>
      </c>
    </row>
    <row r="16" spans="1:7" x14ac:dyDescent="0.2">
      <c r="A16" s="11" t="s">
        <v>66</v>
      </c>
      <c r="B16" s="77">
        <f>SUM(B8:B15)</f>
        <v>-2296</v>
      </c>
      <c r="C16" s="77">
        <f t="shared" ref="C16:F16" si="1">SUM(C8:C15)</f>
        <v>-1865</v>
      </c>
      <c r="D16" s="77">
        <f t="shared" si="1"/>
        <v>-2724</v>
      </c>
      <c r="E16" s="77">
        <f>SUM(E8:E15)</f>
        <v>-13416</v>
      </c>
      <c r="F16" s="77">
        <f t="shared" si="1"/>
        <v>-20301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8"/>
  <sheetViews>
    <sheetView workbookViewId="0"/>
  </sheetViews>
  <sheetFormatPr defaultRowHeight="12.75" x14ac:dyDescent="0.2"/>
  <cols>
    <col min="1" max="1" width="21" style="11" customWidth="1"/>
    <col min="2" max="2" width="11.5703125" style="11" customWidth="1"/>
    <col min="3" max="3" width="19.7109375" style="11" customWidth="1"/>
    <col min="4" max="4" width="24.42578125" style="11" customWidth="1"/>
    <col min="5" max="5" width="22.42578125" style="11" customWidth="1"/>
    <col min="6" max="6" width="20" style="11" customWidth="1"/>
    <col min="7" max="7" width="18.5703125" style="11" customWidth="1"/>
    <col min="8" max="16384" width="9.140625" style="11"/>
  </cols>
  <sheetData>
    <row r="2" spans="1:8" ht="15" x14ac:dyDescent="0.25">
      <c r="A2" s="72" t="s">
        <v>119</v>
      </c>
      <c r="B2" s="73" t="s">
        <v>122</v>
      </c>
    </row>
    <row r="8" spans="1:8" ht="15" x14ac:dyDescent="0.25">
      <c r="A8" s="73" t="s">
        <v>60</v>
      </c>
    </row>
    <row r="9" spans="1:8" x14ac:dyDescent="0.2">
      <c r="A9" s="74" t="s">
        <v>61</v>
      </c>
      <c r="B9" s="74" t="s">
        <v>123</v>
      </c>
      <c r="C9" s="74" t="s">
        <v>124</v>
      </c>
      <c r="D9" s="74" t="s">
        <v>125</v>
      </c>
      <c r="E9" s="74" t="s">
        <v>126</v>
      </c>
      <c r="F9" s="74" t="s">
        <v>78</v>
      </c>
      <c r="G9" s="74" t="s">
        <v>127</v>
      </c>
      <c r="H9" s="74" t="s">
        <v>66</v>
      </c>
    </row>
    <row r="10" spans="1:8" x14ac:dyDescent="0.2">
      <c r="A10" s="11" t="s">
        <v>67</v>
      </c>
      <c r="B10" s="77">
        <v>880</v>
      </c>
      <c r="C10" s="77">
        <v>630</v>
      </c>
      <c r="D10" s="77">
        <v>575</v>
      </c>
      <c r="E10" s="77">
        <v>885</v>
      </c>
      <c r="F10" s="77">
        <v>15575</v>
      </c>
      <c r="G10" s="77">
        <v>3605</v>
      </c>
      <c r="H10" s="77">
        <f>SUM(B10:G10)</f>
        <v>22150</v>
      </c>
    </row>
    <row r="11" spans="1:8" x14ac:dyDescent="0.2">
      <c r="A11" s="11" t="s">
        <v>68</v>
      </c>
      <c r="B11" s="77">
        <v>240</v>
      </c>
      <c r="C11" s="77">
        <v>85</v>
      </c>
      <c r="D11" s="77">
        <v>290</v>
      </c>
      <c r="E11" s="77">
        <v>270</v>
      </c>
      <c r="F11" s="77">
        <v>6325</v>
      </c>
      <c r="G11" s="77">
        <v>135</v>
      </c>
      <c r="H11" s="77">
        <f t="shared" ref="H11:H17" si="0">SUM(B11:G11)</f>
        <v>7345</v>
      </c>
    </row>
    <row r="12" spans="1:8" x14ac:dyDescent="0.2">
      <c r="A12" s="11" t="s">
        <v>69</v>
      </c>
      <c r="B12" s="77">
        <v>230</v>
      </c>
      <c r="C12" s="77">
        <v>95</v>
      </c>
      <c r="D12" s="77">
        <v>330</v>
      </c>
      <c r="E12" s="77">
        <v>260</v>
      </c>
      <c r="F12" s="77">
        <v>5455</v>
      </c>
      <c r="G12" s="77">
        <v>0</v>
      </c>
      <c r="H12" s="77">
        <f t="shared" si="0"/>
        <v>6370</v>
      </c>
    </row>
    <row r="13" spans="1:8" x14ac:dyDescent="0.2">
      <c r="A13" s="11" t="s">
        <v>70</v>
      </c>
      <c r="B13" s="77">
        <v>190</v>
      </c>
      <c r="C13" s="77">
        <v>90</v>
      </c>
      <c r="D13" s="77">
        <v>345</v>
      </c>
      <c r="E13" s="77">
        <v>215</v>
      </c>
      <c r="F13" s="77">
        <v>2735</v>
      </c>
      <c r="G13" s="77">
        <v>5</v>
      </c>
      <c r="H13" s="77">
        <f t="shared" si="0"/>
        <v>3580</v>
      </c>
    </row>
    <row r="14" spans="1:8" x14ac:dyDescent="0.2">
      <c r="A14" s="11" t="s">
        <v>71</v>
      </c>
      <c r="B14" s="77">
        <v>795</v>
      </c>
      <c r="C14" s="77">
        <v>295</v>
      </c>
      <c r="D14" s="77">
        <v>1290</v>
      </c>
      <c r="E14" s="77">
        <v>950</v>
      </c>
      <c r="F14" s="77">
        <v>4005</v>
      </c>
      <c r="G14" s="77">
        <v>5</v>
      </c>
      <c r="H14" s="77">
        <f t="shared" si="0"/>
        <v>7340</v>
      </c>
    </row>
    <row r="15" spans="1:8" x14ac:dyDescent="0.2">
      <c r="A15" s="11" t="s">
        <v>72</v>
      </c>
      <c r="B15" s="77">
        <v>1235</v>
      </c>
      <c r="C15" s="77">
        <v>600</v>
      </c>
      <c r="D15" s="77">
        <v>365</v>
      </c>
      <c r="E15" s="77">
        <v>1270</v>
      </c>
      <c r="F15" s="77">
        <v>1885</v>
      </c>
      <c r="G15" s="77">
        <v>5</v>
      </c>
      <c r="H15" s="77">
        <f t="shared" si="0"/>
        <v>5360</v>
      </c>
    </row>
    <row r="16" spans="1:8" x14ac:dyDescent="0.2">
      <c r="A16" s="11" t="s">
        <v>73</v>
      </c>
      <c r="B16" s="77">
        <v>840</v>
      </c>
      <c r="C16" s="77">
        <v>1215</v>
      </c>
      <c r="D16" s="77">
        <v>0</v>
      </c>
      <c r="E16" s="77">
        <v>1070</v>
      </c>
      <c r="F16" s="77">
        <v>870</v>
      </c>
      <c r="G16" s="77">
        <v>10</v>
      </c>
      <c r="H16" s="77">
        <f t="shared" si="0"/>
        <v>4005</v>
      </c>
    </row>
    <row r="17" spans="1:8" x14ac:dyDescent="0.2">
      <c r="A17" s="11" t="s">
        <v>74</v>
      </c>
      <c r="B17" s="77">
        <v>495</v>
      </c>
      <c r="C17" s="77">
        <v>2510</v>
      </c>
      <c r="D17" s="77">
        <v>0</v>
      </c>
      <c r="E17" s="77">
        <v>2850</v>
      </c>
      <c r="F17" s="77">
        <v>175375</v>
      </c>
      <c r="G17" s="77">
        <v>735</v>
      </c>
      <c r="H17" s="77">
        <f t="shared" si="0"/>
        <v>181965</v>
      </c>
    </row>
    <row r="18" spans="1:8" x14ac:dyDescent="0.2">
      <c r="A18" s="11" t="s">
        <v>66</v>
      </c>
      <c r="B18" s="77">
        <f>SUM(B10:B17)</f>
        <v>4905</v>
      </c>
      <c r="C18" s="77">
        <f t="shared" ref="C18:G18" si="1">SUM(C10:C17)</f>
        <v>5520</v>
      </c>
      <c r="D18" s="77">
        <f t="shared" si="1"/>
        <v>3195</v>
      </c>
      <c r="E18" s="77">
        <f t="shared" si="1"/>
        <v>7770</v>
      </c>
      <c r="F18" s="77">
        <f t="shared" si="1"/>
        <v>212225</v>
      </c>
      <c r="G18" s="77">
        <f t="shared" si="1"/>
        <v>4500</v>
      </c>
      <c r="H18" s="77">
        <f>SUM(B18:G18)</f>
        <v>238115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7"/>
  <sheetViews>
    <sheetView workbookViewId="0"/>
  </sheetViews>
  <sheetFormatPr defaultRowHeight="12.75" x14ac:dyDescent="0.2"/>
  <cols>
    <col min="1" max="1" width="26.42578125" style="11" customWidth="1"/>
    <col min="2" max="2" width="13.7109375" style="11" customWidth="1"/>
    <col min="3" max="3" width="9.140625" style="11"/>
    <col min="4" max="4" width="24.5703125" style="11" customWidth="1"/>
    <col min="5" max="5" width="24" style="11" customWidth="1"/>
    <col min="6" max="6" width="19.140625" style="11" customWidth="1"/>
    <col min="7" max="7" width="15.7109375" style="11" customWidth="1"/>
    <col min="8" max="8" width="12.85546875" style="11" customWidth="1"/>
    <col min="9" max="16384" width="9.140625" style="11"/>
  </cols>
  <sheetData>
    <row r="2" spans="1:8" ht="15" x14ac:dyDescent="0.25">
      <c r="A2" s="72" t="s">
        <v>120</v>
      </c>
      <c r="B2" s="73" t="s">
        <v>128</v>
      </c>
    </row>
    <row r="7" spans="1:8" ht="15" x14ac:dyDescent="0.25">
      <c r="A7" s="73" t="s">
        <v>118</v>
      </c>
      <c r="B7" s="39"/>
      <c r="C7" s="39"/>
      <c r="D7" s="39"/>
      <c r="E7" s="39"/>
      <c r="F7" s="39"/>
      <c r="G7" s="39"/>
      <c r="H7" s="39"/>
    </row>
    <row r="8" spans="1:8" x14ac:dyDescent="0.2">
      <c r="A8" s="78" t="s">
        <v>61</v>
      </c>
      <c r="B8" s="78" t="s">
        <v>123</v>
      </c>
      <c r="C8" s="78" t="s">
        <v>124</v>
      </c>
      <c r="D8" s="78" t="s">
        <v>125</v>
      </c>
      <c r="E8" s="78" t="s">
        <v>126</v>
      </c>
      <c r="F8" s="78" t="s">
        <v>78</v>
      </c>
      <c r="G8" s="78" t="s">
        <v>127</v>
      </c>
      <c r="H8" s="78" t="s">
        <v>66</v>
      </c>
    </row>
    <row r="9" spans="1:8" x14ac:dyDescent="0.2">
      <c r="A9" s="39" t="s">
        <v>67</v>
      </c>
      <c r="B9" s="79">
        <v>-971</v>
      </c>
      <c r="C9" s="79">
        <v>-220</v>
      </c>
      <c r="D9" s="79">
        <v>-848</v>
      </c>
      <c r="E9" s="79">
        <v>-214</v>
      </c>
      <c r="F9" s="79">
        <v>-4588</v>
      </c>
      <c r="G9" s="79">
        <v>-4278</v>
      </c>
      <c r="H9" s="79">
        <f>SUM(B9:G9)</f>
        <v>-11119</v>
      </c>
    </row>
    <row r="10" spans="1:8" x14ac:dyDescent="0.2">
      <c r="A10" s="39" t="s">
        <v>68</v>
      </c>
      <c r="B10" s="79">
        <v>-154</v>
      </c>
      <c r="C10" s="79">
        <v>-17</v>
      </c>
      <c r="D10" s="79">
        <v>-151</v>
      </c>
      <c r="E10" s="79">
        <v>-37</v>
      </c>
      <c r="F10" s="79">
        <v>-594</v>
      </c>
      <c r="G10" s="79">
        <v>-8</v>
      </c>
      <c r="H10" s="79">
        <f t="shared" ref="H10:H16" si="0">SUM(B10:G10)</f>
        <v>-961</v>
      </c>
    </row>
    <row r="11" spans="1:8" x14ac:dyDescent="0.2">
      <c r="A11" s="39" t="s">
        <v>69</v>
      </c>
      <c r="B11" s="79">
        <v>-181</v>
      </c>
      <c r="C11" s="79">
        <v>-19</v>
      </c>
      <c r="D11" s="79">
        <v>-133</v>
      </c>
      <c r="E11" s="79">
        <v>-31</v>
      </c>
      <c r="F11" s="79">
        <v>-355</v>
      </c>
      <c r="G11" s="79">
        <v>0</v>
      </c>
      <c r="H11" s="79">
        <f t="shared" si="0"/>
        <v>-719</v>
      </c>
    </row>
    <row r="12" spans="1:8" x14ac:dyDescent="0.2">
      <c r="A12" s="39" t="s">
        <v>70</v>
      </c>
      <c r="B12" s="79">
        <v>-141</v>
      </c>
      <c r="C12" s="79">
        <v>-26</v>
      </c>
      <c r="D12" s="79">
        <v>-107</v>
      </c>
      <c r="E12" s="79" t="s">
        <v>98</v>
      </c>
      <c r="F12" s="79">
        <v>-155</v>
      </c>
      <c r="G12" s="79" t="s">
        <v>98</v>
      </c>
      <c r="H12" s="79">
        <f t="shared" si="0"/>
        <v>-429</v>
      </c>
    </row>
    <row r="13" spans="1:8" x14ac:dyDescent="0.2">
      <c r="A13" s="39" t="s">
        <v>71</v>
      </c>
      <c r="B13" s="79">
        <v>-352</v>
      </c>
      <c r="C13" s="79">
        <v>-44</v>
      </c>
      <c r="D13" s="79">
        <v>-210</v>
      </c>
      <c r="E13" s="79" t="s">
        <v>98</v>
      </c>
      <c r="F13" s="79">
        <v>-140</v>
      </c>
      <c r="G13" s="79" t="s">
        <v>98</v>
      </c>
      <c r="H13" s="79">
        <f t="shared" si="0"/>
        <v>-746</v>
      </c>
    </row>
    <row r="14" spans="1:8" x14ac:dyDescent="0.2">
      <c r="A14" s="39" t="s">
        <v>72</v>
      </c>
      <c r="B14" s="79">
        <v>-299</v>
      </c>
      <c r="C14" s="79">
        <v>-64</v>
      </c>
      <c r="D14" s="79">
        <v>-20</v>
      </c>
      <c r="E14" s="79" t="s">
        <v>98</v>
      </c>
      <c r="F14" s="79">
        <v>-39</v>
      </c>
      <c r="G14" s="79" t="s">
        <v>98</v>
      </c>
      <c r="H14" s="79">
        <f t="shared" si="0"/>
        <v>-422</v>
      </c>
    </row>
    <row r="15" spans="1:8" x14ac:dyDescent="0.2">
      <c r="A15" s="39" t="s">
        <v>73</v>
      </c>
      <c r="B15" s="79">
        <v>-250</v>
      </c>
      <c r="C15" s="79">
        <v>-89</v>
      </c>
      <c r="D15" s="79">
        <v>0</v>
      </c>
      <c r="E15" s="79">
        <v>-33</v>
      </c>
      <c r="F15" s="79">
        <v>-13</v>
      </c>
      <c r="G15" s="79">
        <v>0</v>
      </c>
      <c r="H15" s="79">
        <f t="shared" si="0"/>
        <v>-385</v>
      </c>
    </row>
    <row r="16" spans="1:8" x14ac:dyDescent="0.2">
      <c r="A16" s="39" t="s">
        <v>74</v>
      </c>
      <c r="B16" s="79">
        <v>-349</v>
      </c>
      <c r="C16" s="79">
        <v>-401</v>
      </c>
      <c r="D16" s="79">
        <v>0</v>
      </c>
      <c r="E16" s="79">
        <v>-224</v>
      </c>
      <c r="F16" s="79">
        <v>-4260</v>
      </c>
      <c r="G16" s="79">
        <v>-91</v>
      </c>
      <c r="H16" s="79">
        <f t="shared" si="0"/>
        <v>-5325</v>
      </c>
    </row>
    <row r="17" spans="1:8" x14ac:dyDescent="0.2">
      <c r="A17" s="39" t="s">
        <v>66</v>
      </c>
      <c r="B17" s="79">
        <f>SUM(B9:B16)</f>
        <v>-2697</v>
      </c>
      <c r="C17" s="79">
        <f t="shared" ref="C17:G17" si="1">SUM(C9:C16)</f>
        <v>-880</v>
      </c>
      <c r="D17" s="79">
        <f t="shared" si="1"/>
        <v>-1469</v>
      </c>
      <c r="E17" s="79">
        <f t="shared" si="1"/>
        <v>-539</v>
      </c>
      <c r="F17" s="79">
        <f t="shared" si="1"/>
        <v>-10144</v>
      </c>
      <c r="G17" s="79">
        <f t="shared" si="1"/>
        <v>-4377</v>
      </c>
      <c r="H17" s="79">
        <f>SUM(B17:G17)</f>
        <v>-20106</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6"/>
  <sheetViews>
    <sheetView workbookViewId="0"/>
  </sheetViews>
  <sheetFormatPr defaultRowHeight="12.75" x14ac:dyDescent="0.2"/>
  <cols>
    <col min="1" max="4" width="9.140625" style="11"/>
    <col min="5" max="5" width="18" style="11" customWidth="1"/>
    <col min="6" max="6" width="27.7109375" style="11" customWidth="1"/>
    <col min="7" max="16384" width="9.140625" style="11"/>
  </cols>
  <sheetData>
    <row r="2" spans="1:6" ht="15" x14ac:dyDescent="0.25">
      <c r="A2" s="72" t="s">
        <v>121</v>
      </c>
      <c r="B2" s="73" t="s">
        <v>129</v>
      </c>
      <c r="C2" s="39"/>
      <c r="D2" s="39"/>
      <c r="E2" s="39"/>
    </row>
    <row r="5" spans="1:6" x14ac:dyDescent="0.2">
      <c r="F5" s="11" t="s">
        <v>100</v>
      </c>
    </row>
    <row r="6" spans="1:6" x14ac:dyDescent="0.2">
      <c r="A6" s="74" t="s">
        <v>114</v>
      </c>
      <c r="B6" s="74"/>
      <c r="C6" s="74"/>
      <c r="D6" s="74"/>
      <c r="E6" s="74" t="s">
        <v>101</v>
      </c>
      <c r="F6" s="81" t="s">
        <v>102</v>
      </c>
    </row>
    <row r="7" spans="1:6" x14ac:dyDescent="0.2">
      <c r="A7" s="11" t="s">
        <v>103</v>
      </c>
      <c r="B7" s="77"/>
      <c r="C7" s="77"/>
      <c r="E7" s="77">
        <v>16035</v>
      </c>
      <c r="F7" s="77">
        <v>-4591</v>
      </c>
    </row>
    <row r="8" spans="1:6" x14ac:dyDescent="0.2">
      <c r="A8" s="11" t="s">
        <v>104</v>
      </c>
      <c r="B8" s="77"/>
      <c r="C8" s="77"/>
      <c r="E8" s="77">
        <v>40935</v>
      </c>
      <c r="F8" s="77">
        <v>-2144</v>
      </c>
    </row>
    <row r="9" spans="1:6" x14ac:dyDescent="0.2">
      <c r="A9" s="11" t="s">
        <v>105</v>
      </c>
      <c r="B9" s="77"/>
      <c r="C9" s="77"/>
      <c r="E9" s="77">
        <v>54990</v>
      </c>
      <c r="F9" s="77">
        <v>-4463</v>
      </c>
    </row>
    <row r="10" spans="1:6" x14ac:dyDescent="0.2">
      <c r="A10" s="11" t="s">
        <v>106</v>
      </c>
      <c r="B10" s="77"/>
      <c r="C10" s="77"/>
      <c r="E10" s="77">
        <v>7475</v>
      </c>
      <c r="F10" s="77">
        <v>-951</v>
      </c>
    </row>
    <row r="11" spans="1:6" x14ac:dyDescent="0.2">
      <c r="A11" s="11" t="s">
        <v>107</v>
      </c>
      <c r="B11" s="77"/>
      <c r="C11" s="77"/>
      <c r="E11" s="77">
        <v>11700</v>
      </c>
      <c r="F11" s="77">
        <v>-573</v>
      </c>
    </row>
    <row r="12" spans="1:6" x14ac:dyDescent="0.2">
      <c r="A12" s="11" t="s">
        <v>108</v>
      </c>
      <c r="B12" s="77"/>
      <c r="C12" s="77"/>
      <c r="E12" s="77">
        <v>16045</v>
      </c>
      <c r="F12" s="77">
        <v>-1186</v>
      </c>
    </row>
    <row r="13" spans="1:6" x14ac:dyDescent="0.2">
      <c r="A13" s="11" t="s">
        <v>109</v>
      </c>
      <c r="B13" s="77"/>
      <c r="C13" s="77"/>
      <c r="E13" s="77">
        <v>4730</v>
      </c>
      <c r="F13" s="77">
        <v>-914</v>
      </c>
    </row>
    <row r="14" spans="1:6" x14ac:dyDescent="0.2">
      <c r="A14" s="11" t="s">
        <v>110</v>
      </c>
      <c r="B14" s="77"/>
      <c r="C14" s="77"/>
      <c r="E14" s="77">
        <v>70495</v>
      </c>
      <c r="F14" s="77">
        <v>-4355</v>
      </c>
    </row>
    <row r="15" spans="1:6" x14ac:dyDescent="0.2">
      <c r="A15" s="11" t="s">
        <v>111</v>
      </c>
      <c r="B15" s="77"/>
      <c r="C15" s="77"/>
      <c r="E15" s="77">
        <v>13235</v>
      </c>
      <c r="F15" s="77">
        <v>-1082</v>
      </c>
    </row>
    <row r="16" spans="1:6" x14ac:dyDescent="0.2">
      <c r="A16" s="11" t="s">
        <v>112</v>
      </c>
      <c r="B16" s="77"/>
      <c r="C16" s="77"/>
      <c r="E16" s="77">
        <v>2465</v>
      </c>
      <c r="F16" s="77">
        <v>-41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54"/>
  <sheetViews>
    <sheetView tabSelected="1" zoomScaleNormal="100" workbookViewId="0"/>
  </sheetViews>
  <sheetFormatPr defaultColWidth="8.85546875" defaultRowHeight="12.75" x14ac:dyDescent="0.2"/>
  <cols>
    <col min="1" max="1" width="15.7109375" style="4" customWidth="1"/>
    <col min="2" max="2" width="57.140625" style="4" customWidth="1"/>
    <col min="3" max="16384" width="8.85546875" style="4"/>
  </cols>
  <sheetData>
    <row r="1" spans="1:12" ht="15.75" x14ac:dyDescent="0.25">
      <c r="A1" s="1" t="s">
        <v>1</v>
      </c>
      <c r="B1" s="6"/>
      <c r="C1" s="7"/>
      <c r="D1" s="7"/>
      <c r="E1" s="8"/>
      <c r="F1" s="8"/>
      <c r="G1" s="8"/>
    </row>
    <row r="2" spans="1:12" x14ac:dyDescent="0.2">
      <c r="A2" s="16"/>
      <c r="B2" s="16"/>
      <c r="C2" s="17"/>
      <c r="D2" s="17"/>
      <c r="E2" s="16"/>
      <c r="F2" s="16"/>
      <c r="G2" s="16"/>
      <c r="H2" s="18"/>
      <c r="I2" s="18"/>
      <c r="J2" s="18"/>
      <c r="K2" s="13"/>
      <c r="L2" s="13"/>
    </row>
    <row r="3" spans="1:12" x14ac:dyDescent="0.2">
      <c r="A3" s="16"/>
      <c r="B3" s="16"/>
      <c r="C3" s="17"/>
      <c r="D3" s="17"/>
      <c r="E3" s="16"/>
      <c r="F3" s="16"/>
      <c r="G3" s="16"/>
      <c r="H3" s="18"/>
      <c r="I3" s="18"/>
      <c r="J3" s="18"/>
      <c r="K3" s="13"/>
      <c r="L3" s="13"/>
    </row>
    <row r="4" spans="1:12" x14ac:dyDescent="0.2">
      <c r="A4" s="9" t="s">
        <v>5</v>
      </c>
      <c r="B4" s="9" t="s">
        <v>1</v>
      </c>
      <c r="D4" s="6"/>
      <c r="E4" s="8"/>
      <c r="F4" s="8"/>
      <c r="G4" s="8"/>
    </row>
    <row r="5" spans="1:12" x14ac:dyDescent="0.2">
      <c r="A5" s="9"/>
      <c r="B5" s="9"/>
      <c r="D5" s="6"/>
      <c r="E5" s="8"/>
      <c r="F5" s="8"/>
      <c r="G5" s="8"/>
    </row>
    <row r="6" spans="1:12" x14ac:dyDescent="0.2">
      <c r="A6" s="6" t="s">
        <v>2</v>
      </c>
      <c r="B6" s="37" t="s">
        <v>22</v>
      </c>
      <c r="D6" s="6"/>
      <c r="E6" s="8"/>
      <c r="F6" s="8"/>
      <c r="G6" s="8"/>
    </row>
    <row r="7" spans="1:12" x14ac:dyDescent="0.2">
      <c r="A7" s="15" t="s">
        <v>6</v>
      </c>
      <c r="B7" s="37" t="s">
        <v>11</v>
      </c>
      <c r="D7" s="6"/>
      <c r="E7" s="8"/>
      <c r="F7" s="8"/>
      <c r="G7" s="8"/>
    </row>
    <row r="8" spans="1:12" x14ac:dyDescent="0.2">
      <c r="A8" s="15"/>
      <c r="B8" s="15"/>
      <c r="D8" s="6"/>
      <c r="E8" s="8"/>
      <c r="F8" s="8"/>
      <c r="G8" s="8"/>
    </row>
    <row r="9" spans="1:12" x14ac:dyDescent="0.2">
      <c r="A9" s="3" t="s">
        <v>0</v>
      </c>
      <c r="B9" s="54" t="str">
        <f>'Tabel 1'!B2</f>
        <v>Aantallen bedrijven met toegenomen toegevoegde waarde.  Uitsplitsing naar leeftijd en productiviteitsgroei</v>
      </c>
      <c r="D9" s="6"/>
      <c r="E9" s="8"/>
      <c r="F9" s="8"/>
      <c r="G9" s="8"/>
    </row>
    <row r="10" spans="1:12" x14ac:dyDescent="0.2">
      <c r="A10" s="59" t="s">
        <v>76</v>
      </c>
      <c r="B10" s="54" t="str">
        <f>'Tabel 2'!B2</f>
        <v>Grootte van de toename van de toegevoegde waarde van bedrijven met hogere toegevoegde waarde.  Uitsplitsing naar leeftijd en productiviteitsgroei</v>
      </c>
      <c r="C10" s="6"/>
      <c r="D10" s="6"/>
      <c r="E10" s="8"/>
      <c r="F10" s="8"/>
      <c r="G10" s="8"/>
    </row>
    <row r="11" spans="1:12" x14ac:dyDescent="0.2">
      <c r="A11" s="3" t="s">
        <v>83</v>
      </c>
      <c r="B11" s="37" t="str">
        <f>'Tabel 3'!B2</f>
        <v>Aantallen bedrijven met toegenomen toegevoegde waarde.  Uitsplitsing naar groeicategorie en productiviteitsgroei</v>
      </c>
      <c r="C11" s="6"/>
      <c r="D11" s="6"/>
      <c r="E11" s="8"/>
      <c r="F11" s="8"/>
      <c r="G11" s="8"/>
    </row>
    <row r="12" spans="1:12" x14ac:dyDescent="0.2">
      <c r="A12" s="59" t="s">
        <v>84</v>
      </c>
      <c r="B12" s="37" t="str">
        <f>'Tabel 4'!B2</f>
        <v>Grootte van de toename van de toegevoegde waarde van bedrijven met hogere toegevoegde waarde.  Uitsplitsing naar groeicategorie en productiviteitsgroei</v>
      </c>
      <c r="C12" s="6"/>
      <c r="D12" s="6"/>
      <c r="E12" s="8"/>
      <c r="F12" s="8"/>
      <c r="G12" s="8"/>
    </row>
    <row r="13" spans="1:12" x14ac:dyDescent="0.2">
      <c r="A13" s="3" t="s">
        <v>85</v>
      </c>
      <c r="B13" s="37" t="str">
        <f>'Tabel 5'!B2</f>
        <v>Aantallen bedrijven met toegenomen toegevoegde waarde die een overname gedaan hebben.  Uitsplitsing naar groeicategorie en productiviteitsgroei</v>
      </c>
      <c r="C13" s="6"/>
      <c r="D13" s="6"/>
      <c r="E13" s="8"/>
      <c r="F13" s="8"/>
      <c r="G13" s="8"/>
    </row>
    <row r="14" spans="1:12" x14ac:dyDescent="0.2">
      <c r="A14" s="59" t="s">
        <v>86</v>
      </c>
      <c r="B14" s="37" t="str">
        <f>'Tabel 6'!B2</f>
        <v>Grootte van de toename van de toegevoegde waarde van bedrijven met hogere toegevoegde waarde die een overname gedaan hebben.  Uitsplitsing naar groeicategorie en productiviteitsgroei</v>
      </c>
      <c r="C14" s="6"/>
      <c r="D14" s="6"/>
      <c r="E14" s="8"/>
      <c r="F14" s="22"/>
      <c r="G14" s="8"/>
    </row>
    <row r="15" spans="1:12" x14ac:dyDescent="0.2">
      <c r="A15" s="3" t="s">
        <v>87</v>
      </c>
      <c r="B15" s="37" t="str">
        <f>'Tabel 7'!B2</f>
        <v>Productiviteitsgroei van bedrijven met toegenomen toegevoegde waarde en  met exportwaarde &gt;= 20% van de toegevoegde waarde.   Uitsplitsing naar groeicategorie en productiviteitsgroei</v>
      </c>
      <c r="C15" s="6"/>
      <c r="D15" s="6"/>
      <c r="E15" s="8"/>
      <c r="F15" s="22"/>
      <c r="G15" s="8"/>
    </row>
    <row r="16" spans="1:12" x14ac:dyDescent="0.2">
      <c r="A16" s="59" t="s">
        <v>88</v>
      </c>
      <c r="B16" s="37" t="str">
        <f>'Tabel 8'!B2</f>
        <v>Productiviteitsgroei van bedrijven met toegenomen toegevoegde waarde en  met exportwaarde &gt;= 20% van de toegevoegde waarde.   Uitsplitsing naar groeicategorie en productiviteitsgroei</v>
      </c>
      <c r="C16" s="8"/>
      <c r="D16" s="8"/>
      <c r="E16" s="8"/>
      <c r="F16" s="8"/>
      <c r="G16" s="8"/>
    </row>
    <row r="17" spans="1:2" x14ac:dyDescent="0.2">
      <c r="A17" s="3" t="s">
        <v>89</v>
      </c>
      <c r="B17" s="60" t="str">
        <f>'Tabel 9'!B2</f>
        <v>Bedrijven met toegenomen toegevoegde waarde.  Uitsplitsing naar bedrijfstak</v>
      </c>
    </row>
    <row r="18" spans="1:2" x14ac:dyDescent="0.2">
      <c r="A18" s="59" t="s">
        <v>90</v>
      </c>
      <c r="B18" s="60" t="str">
        <f>'Tabel 10'!B2</f>
        <v>Aantallen bedrijven met afgenomen toegevoegde waarde.  Uitsplitsing naar leeftijd en productiviteitsgroei</v>
      </c>
    </row>
    <row r="19" spans="1:2" x14ac:dyDescent="0.2">
      <c r="A19" s="3" t="s">
        <v>116</v>
      </c>
      <c r="B19" s="60" t="str">
        <f>'Tabel 11'!B2</f>
        <v>Grootte van de afname van de toegevoegde waarde van bedrijven met lagere toegevoegde waarde.  Uitsplitsing naar leeftijd en productiviteitsgroei</v>
      </c>
    </row>
    <row r="20" spans="1:2" x14ac:dyDescent="0.2">
      <c r="A20" s="59" t="s">
        <v>119</v>
      </c>
      <c r="B20" s="60" t="str">
        <f>'Tabel 12'!B2</f>
        <v>Aantallen bedrijven met afgenomen toegevoegde waarde.  Uitsplitsing naar groeicategorie en productiviteitsgroei</v>
      </c>
    </row>
    <row r="21" spans="1:2" x14ac:dyDescent="0.2">
      <c r="A21" s="3" t="s">
        <v>120</v>
      </c>
      <c r="B21" s="60" t="str">
        <f>'Tabel 13'!B2</f>
        <v>Grootte van de afname van de toegevoegde waarde van bedrijven met lagere toegevoegde waarde.  Uitsplitsing naar groeicategorie en productiviteitsgroei</v>
      </c>
    </row>
    <row r="22" spans="1:2" x14ac:dyDescent="0.2">
      <c r="A22" s="59" t="s">
        <v>121</v>
      </c>
      <c r="B22" s="60" t="str">
        <f>'Tabel 14'!B2</f>
        <v>Bedrijven met afgenomen toegevoegde waarde.  Uitsplitsing naar bedrijfstak</v>
      </c>
    </row>
    <row r="23" spans="1:2" x14ac:dyDescent="0.2">
      <c r="A23" s="3"/>
    </row>
    <row r="41" spans="1:2" x14ac:dyDescent="0.2">
      <c r="A41" s="71" t="s">
        <v>7</v>
      </c>
      <c r="B41" s="71"/>
    </row>
    <row r="42" spans="1:2" x14ac:dyDescent="0.2">
      <c r="A42" s="70" t="s">
        <v>13</v>
      </c>
      <c r="B42" s="70"/>
    </row>
    <row r="43" spans="1:2" x14ac:dyDescent="0.2">
      <c r="A43" s="70" t="s">
        <v>14</v>
      </c>
      <c r="B43" s="70"/>
    </row>
    <row r="44" spans="1:2" x14ac:dyDescent="0.2">
      <c r="A44" s="34" t="s">
        <v>15</v>
      </c>
      <c r="B44" s="34"/>
    </row>
    <row r="45" spans="1:2" x14ac:dyDescent="0.2">
      <c r="A45" s="70" t="s">
        <v>16</v>
      </c>
      <c r="B45" s="70"/>
    </row>
    <row r="46" spans="1:2" x14ac:dyDescent="0.2">
      <c r="A46" s="70" t="s">
        <v>17</v>
      </c>
      <c r="B46" s="70"/>
    </row>
    <row r="47" spans="1:2" x14ac:dyDescent="0.2">
      <c r="A47" s="70" t="s">
        <v>18</v>
      </c>
      <c r="B47" s="70"/>
    </row>
    <row r="48" spans="1:2" x14ac:dyDescent="0.2">
      <c r="A48" s="70" t="s">
        <v>19</v>
      </c>
      <c r="B48" s="70"/>
    </row>
    <row r="49" spans="1:6" x14ac:dyDescent="0.2">
      <c r="A49" s="70" t="s">
        <v>20</v>
      </c>
      <c r="B49" s="70"/>
    </row>
    <row r="50" spans="1:6" x14ac:dyDescent="0.2">
      <c r="A50" s="70" t="s">
        <v>8</v>
      </c>
      <c r="B50" s="70"/>
    </row>
    <row r="51" spans="1:6" x14ac:dyDescent="0.2">
      <c r="A51" s="34" t="s">
        <v>9</v>
      </c>
      <c r="B51" s="35"/>
    </row>
    <row r="53" spans="1:6" x14ac:dyDescent="0.2">
      <c r="A53" s="10"/>
    </row>
    <row r="54" spans="1:6" x14ac:dyDescent="0.2">
      <c r="A54" s="23" t="s">
        <v>160</v>
      </c>
      <c r="B54" s="11"/>
      <c r="C54" s="11"/>
      <c r="D54" s="11"/>
      <c r="E54" s="11"/>
      <c r="F54" s="11"/>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50:B50"/>
    <mergeCell ref="A41:B41"/>
    <mergeCell ref="A42:B42"/>
    <mergeCell ref="A43:B43"/>
    <mergeCell ref="A45:B45"/>
    <mergeCell ref="A46:B46"/>
    <mergeCell ref="A47:B47"/>
    <mergeCell ref="A48:B48"/>
    <mergeCell ref="A49:B49"/>
  </mergeCells>
  <phoneticPr fontId="3" type="noConversion"/>
  <hyperlinks>
    <hyperlink ref="B6" display="Toelichting bij de tabellen"/>
    <hyperlink ref="B7" display="Beschrijving van de gebruikte bronbestanden"/>
    <hyperlink ref="B9"/>
    <hyperlink ref="B10"/>
    <hyperlink ref="B11"/>
    <hyperlink ref="B12"/>
    <hyperlink ref="B13"/>
    <hyperlink ref="B14"/>
    <hyperlink ref="B16"/>
    <hyperlink ref="B17"/>
    <hyperlink ref="B18"/>
    <hyperlink ref="B19"/>
    <hyperlink ref="B20"/>
    <hyperlink ref="B21"/>
    <hyperlink ref="B22"/>
  </hyperlinks>
  <pageMargins left="0.75" right="0.75" top="1" bottom="1" header="0.5" footer="0.5"/>
  <pageSetup paperSize="9" scale="86"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L104"/>
  <sheetViews>
    <sheetView showGridLines="0" zoomScaleNormal="100" workbookViewId="0"/>
  </sheetViews>
  <sheetFormatPr defaultRowHeight="12.75" x14ac:dyDescent="0.2"/>
  <cols>
    <col min="1" max="1" width="99" style="29" customWidth="1"/>
    <col min="2" max="2" width="9.140625" style="13" customWidth="1"/>
    <col min="3" max="16384" width="9.140625" style="13"/>
  </cols>
  <sheetData>
    <row r="1" spans="1:1" ht="15.75" x14ac:dyDescent="0.2">
      <c r="A1" s="31" t="s">
        <v>22</v>
      </c>
    </row>
    <row r="2" spans="1:1" ht="12.75" customHeight="1" x14ac:dyDescent="0.2">
      <c r="A2" s="31"/>
    </row>
    <row r="4" spans="1:1" ht="14.25" x14ac:dyDescent="0.2">
      <c r="A4" s="32" t="s">
        <v>4</v>
      </c>
    </row>
    <row r="5" spans="1:1" ht="4.5" customHeight="1" x14ac:dyDescent="0.2">
      <c r="A5" s="32"/>
    </row>
    <row r="6" spans="1:1" ht="38.25" x14ac:dyDescent="0.2">
      <c r="A6" s="29" t="s">
        <v>59</v>
      </c>
    </row>
    <row r="8" spans="1:1" ht="14.25" x14ac:dyDescent="0.2">
      <c r="A8" s="27" t="s">
        <v>10</v>
      </c>
    </row>
    <row r="9" spans="1:1" ht="4.5" customHeight="1" x14ac:dyDescent="0.2">
      <c r="A9" s="30"/>
    </row>
    <row r="10" spans="1:1" ht="38.25" x14ac:dyDescent="0.2">
      <c r="A10" s="30" t="s">
        <v>133</v>
      </c>
    </row>
    <row r="11" spans="1:1" x14ac:dyDescent="0.2">
      <c r="A11" s="30"/>
    </row>
    <row r="12" spans="1:1" ht="14.25" x14ac:dyDescent="0.2">
      <c r="A12" s="32" t="s">
        <v>3</v>
      </c>
    </row>
    <row r="13" spans="1:1" ht="3.75" customHeight="1" x14ac:dyDescent="0.2">
      <c r="A13" s="32"/>
    </row>
    <row r="14" spans="1:1" s="38" customFormat="1" ht="25.5" x14ac:dyDescent="0.2">
      <c r="A14" s="29" t="s">
        <v>132</v>
      </c>
    </row>
    <row r="15" spans="1:1" ht="12.75" customHeight="1" x14ac:dyDescent="0.2"/>
    <row r="16" spans="1:1" ht="15.75" customHeight="1" x14ac:dyDescent="0.2">
      <c r="A16" s="27" t="s">
        <v>12</v>
      </c>
    </row>
    <row r="17" spans="1:12" ht="15.75" customHeight="1" x14ac:dyDescent="0.2">
      <c r="A17" s="27"/>
    </row>
    <row r="18" spans="1:12" x14ac:dyDescent="0.2">
      <c r="A18" s="13" t="s">
        <v>146</v>
      </c>
    </row>
    <row r="19" spans="1:12" x14ac:dyDescent="0.2">
      <c r="A19" s="61" t="s">
        <v>135</v>
      </c>
      <c r="B19" s="62" t="s">
        <v>134</v>
      </c>
      <c r="C19" s="63"/>
      <c r="D19" s="63"/>
      <c r="E19" s="63"/>
      <c r="F19" s="63"/>
      <c r="G19" s="63"/>
      <c r="H19" s="63"/>
      <c r="I19" s="63"/>
      <c r="J19" s="63"/>
      <c r="K19" s="63"/>
      <c r="L19" s="39"/>
    </row>
    <row r="20" spans="1:12" x14ac:dyDescent="0.2">
      <c r="A20" s="64" t="s">
        <v>137</v>
      </c>
      <c r="B20" s="62" t="s">
        <v>136</v>
      </c>
      <c r="C20" s="63"/>
      <c r="D20" s="63"/>
      <c r="E20" s="63"/>
      <c r="F20" s="63"/>
      <c r="G20" s="63"/>
      <c r="H20" s="63"/>
      <c r="I20" s="63"/>
      <c r="J20" s="63"/>
      <c r="K20" s="63"/>
      <c r="L20" s="39"/>
    </row>
    <row r="21" spans="1:12" x14ac:dyDescent="0.2">
      <c r="A21" s="64" t="s">
        <v>138</v>
      </c>
      <c r="B21" s="62" t="s">
        <v>136</v>
      </c>
      <c r="C21" s="63"/>
      <c r="D21" s="63"/>
      <c r="E21" s="63"/>
      <c r="F21" s="63"/>
      <c r="G21" s="63"/>
      <c r="H21" s="63"/>
      <c r="I21" s="63"/>
      <c r="J21" s="63"/>
      <c r="K21" s="63"/>
      <c r="L21" s="39"/>
    </row>
    <row r="22" spans="1:12" x14ac:dyDescent="0.2">
      <c r="A22" s="65" t="s">
        <v>139</v>
      </c>
      <c r="B22" s="62" t="s">
        <v>136</v>
      </c>
      <c r="C22" s="66"/>
      <c r="D22" s="66"/>
      <c r="E22" s="66"/>
      <c r="F22" s="66"/>
      <c r="G22" s="66"/>
      <c r="H22" s="66"/>
      <c r="I22" s="66"/>
      <c r="J22" s="66"/>
      <c r="K22" s="66"/>
      <c r="L22" s="39"/>
    </row>
    <row r="23" spans="1:12" x14ac:dyDescent="0.2">
      <c r="A23" s="65" t="s">
        <v>140</v>
      </c>
      <c r="B23" s="62" t="s">
        <v>136</v>
      </c>
      <c r="C23" s="66"/>
      <c r="D23" s="66"/>
      <c r="E23" s="66"/>
      <c r="F23" s="66"/>
      <c r="G23" s="66"/>
      <c r="H23" s="66"/>
      <c r="I23" s="66"/>
      <c r="J23" s="66"/>
      <c r="K23" s="66"/>
      <c r="L23" s="39"/>
    </row>
    <row r="24" spans="1:12" x14ac:dyDescent="0.2">
      <c r="A24" s="65" t="s">
        <v>141</v>
      </c>
      <c r="B24" s="62" t="s">
        <v>136</v>
      </c>
      <c r="C24" s="63"/>
      <c r="D24" s="63"/>
      <c r="E24" s="63"/>
      <c r="F24" s="63"/>
      <c r="G24" s="63"/>
      <c r="H24" s="63"/>
      <c r="I24" s="63"/>
      <c r="J24" s="63"/>
      <c r="K24" s="63"/>
      <c r="L24" s="39"/>
    </row>
    <row r="25" spans="1:12" x14ac:dyDescent="0.2">
      <c r="A25" s="65" t="s">
        <v>142</v>
      </c>
      <c r="B25" s="62" t="s">
        <v>136</v>
      </c>
      <c r="C25" s="63"/>
      <c r="D25" s="63"/>
      <c r="E25" s="63"/>
      <c r="F25" s="63"/>
      <c r="G25" s="63"/>
      <c r="H25" s="63"/>
      <c r="I25" s="63"/>
      <c r="J25" s="63"/>
      <c r="K25" s="63"/>
      <c r="L25" s="39"/>
    </row>
    <row r="26" spans="1:12" x14ac:dyDescent="0.2">
      <c r="A26" s="65" t="s">
        <v>143</v>
      </c>
      <c r="B26" s="67" t="s">
        <v>136</v>
      </c>
      <c r="C26" s="63"/>
      <c r="D26" s="63"/>
      <c r="E26" s="63"/>
      <c r="F26" s="63"/>
      <c r="G26" s="63"/>
      <c r="H26" s="63"/>
      <c r="I26" s="63"/>
      <c r="J26" s="63"/>
      <c r="K26" s="63"/>
      <c r="L26" s="39"/>
    </row>
    <row r="27" spans="1:12" x14ac:dyDescent="0.2">
      <c r="A27" s="68" t="s">
        <v>151</v>
      </c>
      <c r="B27" s="63"/>
      <c r="C27" s="63"/>
      <c r="D27" s="63"/>
      <c r="E27" s="63"/>
      <c r="F27" s="63"/>
      <c r="G27" s="63"/>
      <c r="H27" s="63"/>
      <c r="I27" s="63"/>
      <c r="J27" s="63"/>
      <c r="K27" s="63"/>
      <c r="L27" s="39"/>
    </row>
    <row r="28" spans="1:12" x14ac:dyDescent="0.2">
      <c r="A28" s="52"/>
      <c r="B28" s="43"/>
    </row>
    <row r="29" spans="1:12" x14ac:dyDescent="0.2">
      <c r="A29" s="52"/>
      <c r="B29" s="43"/>
    </row>
    <row r="30" spans="1:12" x14ac:dyDescent="0.2">
      <c r="A30" s="52"/>
      <c r="B30" s="43"/>
    </row>
    <row r="31" spans="1:12" x14ac:dyDescent="0.2">
      <c r="A31" s="52"/>
      <c r="B31" s="43"/>
    </row>
    <row r="32" spans="1:12" x14ac:dyDescent="0.2">
      <c r="A32" s="52"/>
      <c r="B32" s="43"/>
    </row>
    <row r="33" spans="1:2" x14ac:dyDescent="0.2">
      <c r="A33" s="52"/>
      <c r="B33" s="43"/>
    </row>
    <row r="35" spans="1:2" ht="14.25" x14ac:dyDescent="0.2">
      <c r="A35" s="27" t="s">
        <v>21</v>
      </c>
    </row>
    <row r="36" spans="1:2" ht="4.5" customHeight="1" x14ac:dyDescent="0.2">
      <c r="A36" s="27"/>
    </row>
    <row r="37" spans="1:2" x14ac:dyDescent="0.2">
      <c r="A37" s="30" t="s">
        <v>145</v>
      </c>
      <c r="B37" s="39"/>
    </row>
    <row r="38" spans="1:2" x14ac:dyDescent="0.2">
      <c r="A38" s="40" t="s">
        <v>144</v>
      </c>
      <c r="B38" s="12"/>
    </row>
    <row r="39" spans="1:2" x14ac:dyDescent="0.2">
      <c r="A39" s="40"/>
      <c r="B39" s="12"/>
    </row>
    <row r="40" spans="1:2" ht="14.25" x14ac:dyDescent="0.2">
      <c r="A40" s="27" t="s">
        <v>33</v>
      </c>
      <c r="B40" s="12"/>
    </row>
    <row r="41" spans="1:2" x14ac:dyDescent="0.2">
      <c r="A41" s="40"/>
      <c r="B41" s="12"/>
    </row>
    <row r="42" spans="1:2" x14ac:dyDescent="0.2">
      <c r="A42" s="69" t="s">
        <v>158</v>
      </c>
      <c r="B42" s="12"/>
    </row>
    <row r="43" spans="1:2" x14ac:dyDescent="0.2">
      <c r="A43" s="40" t="s">
        <v>152</v>
      </c>
      <c r="B43" s="12"/>
    </row>
    <row r="44" spans="1:2" x14ac:dyDescent="0.2">
      <c r="A44" s="40" t="s">
        <v>153</v>
      </c>
      <c r="B44" s="12"/>
    </row>
    <row r="45" spans="1:2" x14ac:dyDescent="0.2">
      <c r="A45" s="40" t="s">
        <v>154</v>
      </c>
      <c r="B45" s="12"/>
    </row>
    <row r="46" spans="1:2" x14ac:dyDescent="0.2">
      <c r="A46" s="40" t="s">
        <v>155</v>
      </c>
      <c r="B46" s="12"/>
    </row>
    <row r="47" spans="1:2" x14ac:dyDescent="0.2">
      <c r="A47" s="40" t="s">
        <v>104</v>
      </c>
      <c r="B47" s="12"/>
    </row>
    <row r="48" spans="1:2" x14ac:dyDescent="0.2">
      <c r="A48" s="40" t="s">
        <v>105</v>
      </c>
      <c r="B48" s="12"/>
    </row>
    <row r="49" spans="1:2" x14ac:dyDescent="0.2">
      <c r="A49" s="40" t="s">
        <v>106</v>
      </c>
      <c r="B49" s="12"/>
    </row>
    <row r="50" spans="1:2" x14ac:dyDescent="0.2">
      <c r="A50" s="40" t="s">
        <v>107</v>
      </c>
      <c r="B50" s="12"/>
    </row>
    <row r="51" spans="1:2" x14ac:dyDescent="0.2">
      <c r="A51" s="40" t="s">
        <v>156</v>
      </c>
      <c r="B51" s="12"/>
    </row>
    <row r="52" spans="1:2" x14ac:dyDescent="0.2">
      <c r="A52" s="40" t="s">
        <v>109</v>
      </c>
      <c r="B52" s="12"/>
    </row>
    <row r="53" spans="1:2" x14ac:dyDescent="0.2">
      <c r="A53" s="40" t="s">
        <v>110</v>
      </c>
      <c r="B53" s="12"/>
    </row>
    <row r="54" spans="1:2" x14ac:dyDescent="0.2">
      <c r="A54" s="40" t="s">
        <v>111</v>
      </c>
      <c r="B54" s="12"/>
    </row>
    <row r="55" spans="1:2" x14ac:dyDescent="0.2">
      <c r="A55" s="40" t="s">
        <v>157</v>
      </c>
      <c r="B55" s="12"/>
    </row>
    <row r="56" spans="1:2" x14ac:dyDescent="0.2">
      <c r="A56" s="30"/>
    </row>
    <row r="57" spans="1:2" s="41" customFormat="1" x14ac:dyDescent="0.2"/>
    <row r="58" spans="1:2" ht="4.5" customHeight="1" x14ac:dyDescent="0.2">
      <c r="A58" s="27"/>
    </row>
    <row r="59" spans="1:2" s="41" customFormat="1" ht="153" x14ac:dyDescent="0.2">
      <c r="A59" s="44" t="s">
        <v>34</v>
      </c>
    </row>
    <row r="60" spans="1:2" s="41" customFormat="1" ht="4.5" customHeight="1" x14ac:dyDescent="0.2">
      <c r="A60" s="42"/>
    </row>
    <row r="61" spans="1:2" s="41" customFormat="1" ht="76.5" customHeight="1" x14ac:dyDescent="0.2">
      <c r="A61" s="40" t="s">
        <v>39</v>
      </c>
    </row>
    <row r="62" spans="1:2" s="41" customFormat="1" ht="4.5" customHeight="1" x14ac:dyDescent="0.2">
      <c r="A62" s="42"/>
    </row>
    <row r="63" spans="1:2" s="41" customFormat="1" x14ac:dyDescent="0.2">
      <c r="A63" s="44" t="s">
        <v>35</v>
      </c>
    </row>
    <row r="64" spans="1:2" s="41" customFormat="1" ht="4.5" customHeight="1" x14ac:dyDescent="0.2">
      <c r="A64" s="42"/>
    </row>
    <row r="65" spans="1:1" s="41" customFormat="1" x14ac:dyDescent="0.2">
      <c r="A65" s="44" t="s">
        <v>36</v>
      </c>
    </row>
    <row r="66" spans="1:1" s="41" customFormat="1" ht="4.5" customHeight="1" x14ac:dyDescent="0.2">
      <c r="A66" s="42"/>
    </row>
    <row r="67" spans="1:1" s="41" customFormat="1" x14ac:dyDescent="0.2">
      <c r="A67" s="44" t="s">
        <v>131</v>
      </c>
    </row>
    <row r="68" spans="1:1" s="41" customFormat="1" ht="4.5" customHeight="1" x14ac:dyDescent="0.2">
      <c r="A68" s="42"/>
    </row>
    <row r="69" spans="1:1" s="41" customFormat="1" ht="89.25" x14ac:dyDescent="0.2">
      <c r="A69" s="44" t="s">
        <v>130</v>
      </c>
    </row>
    <row r="70" spans="1:1" s="41" customFormat="1" ht="4.5" customHeight="1" x14ac:dyDescent="0.2">
      <c r="A70" s="42"/>
    </row>
    <row r="71" spans="1:1" s="41" customFormat="1" x14ac:dyDescent="0.2">
      <c r="A71" s="44" t="s">
        <v>43</v>
      </c>
    </row>
    <row r="72" spans="1:1" s="41" customFormat="1" ht="4.5" customHeight="1" x14ac:dyDescent="0.2">
      <c r="A72" s="42"/>
    </row>
    <row r="73" spans="1:1" s="41" customFormat="1" ht="76.5" x14ac:dyDescent="0.2">
      <c r="A73" s="44" t="s">
        <v>47</v>
      </c>
    </row>
    <row r="74" spans="1:1" s="41" customFormat="1" ht="4.5" customHeight="1" x14ac:dyDescent="0.2">
      <c r="A74" s="42"/>
    </row>
    <row r="75" spans="1:1" s="41" customFormat="1" ht="76.5" x14ac:dyDescent="0.2">
      <c r="A75" s="44" t="s">
        <v>48</v>
      </c>
    </row>
    <row r="76" spans="1:1" s="41" customFormat="1" ht="4.5" customHeight="1" x14ac:dyDescent="0.2">
      <c r="A76" s="42"/>
    </row>
    <row r="77" spans="1:1" s="41" customFormat="1" ht="76.5" x14ac:dyDescent="0.2">
      <c r="A77" s="44" t="s">
        <v>49</v>
      </c>
    </row>
    <row r="78" spans="1:1" s="41" customFormat="1" ht="4.5" customHeight="1" x14ac:dyDescent="0.2">
      <c r="A78" s="42"/>
    </row>
    <row r="79" spans="1:1" s="41" customFormat="1" ht="76.5" x14ac:dyDescent="0.2">
      <c r="A79" s="44" t="s">
        <v>44</v>
      </c>
    </row>
    <row r="80" spans="1:1" s="41" customFormat="1" ht="4.5" customHeight="1" x14ac:dyDescent="0.2">
      <c r="A80" s="42"/>
    </row>
    <row r="81" spans="1:1" s="41" customFormat="1" ht="76.5" x14ac:dyDescent="0.2">
      <c r="A81" s="44" t="s">
        <v>50</v>
      </c>
    </row>
    <row r="82" spans="1:1" s="41" customFormat="1" ht="4.5" customHeight="1" x14ac:dyDescent="0.2">
      <c r="A82" s="42"/>
    </row>
    <row r="83" spans="1:1" s="41" customFormat="1" ht="76.5" x14ac:dyDescent="0.2">
      <c r="A83" s="44" t="s">
        <v>51</v>
      </c>
    </row>
    <row r="84" spans="1:1" s="41" customFormat="1" ht="4.5" customHeight="1" x14ac:dyDescent="0.2">
      <c r="A84" s="42"/>
    </row>
    <row r="85" spans="1:1" s="41" customFormat="1" ht="76.5" x14ac:dyDescent="0.2">
      <c r="A85" s="44" t="s">
        <v>52</v>
      </c>
    </row>
    <row r="86" spans="1:1" s="41" customFormat="1" ht="4.5" customHeight="1" x14ac:dyDescent="0.2">
      <c r="A86" s="42"/>
    </row>
    <row r="87" spans="1:1" s="41" customFormat="1" ht="76.5" x14ac:dyDescent="0.2">
      <c r="A87" s="44" t="s">
        <v>45</v>
      </c>
    </row>
    <row r="88" spans="1:1" s="41" customFormat="1" ht="4.5" customHeight="1" x14ac:dyDescent="0.2">
      <c r="A88" s="42"/>
    </row>
    <row r="89" spans="1:1" s="41" customFormat="1" x14ac:dyDescent="0.2">
      <c r="A89" s="44" t="s">
        <v>54</v>
      </c>
    </row>
    <row r="90" spans="1:1" s="41" customFormat="1" ht="4.5" customHeight="1" x14ac:dyDescent="0.2">
      <c r="A90" s="42"/>
    </row>
    <row r="91" spans="1:1" s="41" customFormat="1" x14ac:dyDescent="0.2">
      <c r="A91" s="44" t="s">
        <v>55</v>
      </c>
    </row>
    <row r="92" spans="1:1" s="41" customFormat="1" ht="4.5" customHeight="1" x14ac:dyDescent="0.2">
      <c r="A92" s="42"/>
    </row>
    <row r="93" spans="1:1" s="41" customFormat="1" x14ac:dyDescent="0.2">
      <c r="A93" s="44" t="s">
        <v>53</v>
      </c>
    </row>
    <row r="95" spans="1:1" s="41" customFormat="1" ht="14.25" x14ac:dyDescent="0.2">
      <c r="A95" s="46" t="s">
        <v>37</v>
      </c>
    </row>
    <row r="96" spans="1:1" s="41" customFormat="1" ht="4.5" customHeight="1" x14ac:dyDescent="0.2"/>
    <row r="97" spans="1:1" s="41" customFormat="1" ht="15" x14ac:dyDescent="0.25">
      <c r="A97" s="45" t="s">
        <v>38</v>
      </c>
    </row>
    <row r="98" spans="1:1" s="41" customFormat="1" ht="4.5" customHeight="1" x14ac:dyDescent="0.2"/>
    <row r="99" spans="1:1" customFormat="1" ht="15" x14ac:dyDescent="0.25">
      <c r="A99" s="45" t="s">
        <v>40</v>
      </c>
    </row>
    <row r="100" spans="1:1" customFormat="1" ht="4.5" customHeight="1" x14ac:dyDescent="0.2"/>
    <row r="101" spans="1:1" customFormat="1" ht="15" x14ac:dyDescent="0.25">
      <c r="A101" s="45" t="s">
        <v>41</v>
      </c>
    </row>
    <row r="102" spans="1:1" customFormat="1" ht="4.5" customHeight="1" x14ac:dyDescent="0.2"/>
    <row r="103" spans="1:1" customFormat="1" ht="15" x14ac:dyDescent="0.25">
      <c r="A103" s="45" t="s">
        <v>42</v>
      </c>
    </row>
    <row r="104" spans="1:1" customFormat="1" ht="4.5" customHeight="1" x14ac:dyDescent="0.2"/>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3" type="noConversion"/>
  <pageMargins left="0.75" right="0.75" top="1" bottom="1" header="0.5" footer="0.5"/>
  <pageSetup paperSize="9" scale="94" orientation="portrait" r:id="rId2"/>
  <headerFooter alignWithMargins="0"/>
  <rowBreaks count="2" manualBreakCount="2">
    <brk id="39" man="1"/>
    <brk id="7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J16"/>
  <sheetViews>
    <sheetView showGridLines="0" zoomScaleNormal="100" workbookViewId="0">
      <selection activeCell="B16" sqref="B16"/>
    </sheetView>
  </sheetViews>
  <sheetFormatPr defaultColWidth="19.140625" defaultRowHeight="12.75" x14ac:dyDescent="0.2"/>
  <cols>
    <col min="1" max="1" width="27.7109375" style="30" customWidth="1"/>
    <col min="2" max="2" width="99.28515625" style="26" customWidth="1"/>
    <col min="3" max="16384" width="19.140625" style="12"/>
  </cols>
  <sheetData>
    <row r="1" spans="1:10" ht="15.75" x14ac:dyDescent="0.2">
      <c r="A1" s="25" t="s">
        <v>6</v>
      </c>
    </row>
    <row r="2" spans="1:10" ht="12.75" customHeight="1" x14ac:dyDescent="0.2">
      <c r="A2" s="27"/>
    </row>
    <row r="3" spans="1:10" ht="12.75" customHeight="1" x14ac:dyDescent="0.2">
      <c r="A3" s="36"/>
      <c r="B3" s="28"/>
    </row>
    <row r="4" spans="1:10" s="33" customFormat="1" ht="15" x14ac:dyDescent="0.2">
      <c r="A4" s="49" t="s">
        <v>23</v>
      </c>
      <c r="B4" s="49" t="s">
        <v>30</v>
      </c>
    </row>
    <row r="5" spans="1:10" s="33" customFormat="1" ht="89.25" x14ac:dyDescent="0.2">
      <c r="A5" s="50" t="s">
        <v>24</v>
      </c>
      <c r="B5" s="51" t="s">
        <v>57</v>
      </c>
    </row>
    <row r="6" spans="1:10" s="33" customFormat="1" ht="25.5" x14ac:dyDescent="0.2">
      <c r="A6" s="50" t="s">
        <v>25</v>
      </c>
      <c r="B6" s="51" t="s">
        <v>58</v>
      </c>
    </row>
    <row r="7" spans="1:10" x14ac:dyDescent="0.2">
      <c r="A7" s="50" t="s">
        <v>26</v>
      </c>
      <c r="B7" s="50" t="s">
        <v>27</v>
      </c>
    </row>
    <row r="8" spans="1:10" x14ac:dyDescent="0.2">
      <c r="A8" s="50" t="s">
        <v>28</v>
      </c>
      <c r="B8" s="50" t="s">
        <v>31</v>
      </c>
      <c r="C8" s="24"/>
      <c r="D8" s="24"/>
      <c r="E8" s="24"/>
      <c r="F8" s="24"/>
      <c r="G8" s="24"/>
      <c r="H8" s="24"/>
      <c r="I8" s="24"/>
      <c r="J8" s="24"/>
    </row>
    <row r="9" spans="1:10" x14ac:dyDescent="0.2">
      <c r="A9" s="50" t="s">
        <v>29</v>
      </c>
      <c r="B9" s="50" t="s">
        <v>46</v>
      </c>
    </row>
    <row r="10" spans="1:10" x14ac:dyDescent="0.2">
      <c r="A10" s="29"/>
    </row>
    <row r="11" spans="1:10" ht="15" x14ac:dyDescent="0.2">
      <c r="A11" s="49" t="s">
        <v>23</v>
      </c>
      <c r="B11" s="49" t="s">
        <v>147</v>
      </c>
    </row>
    <row r="12" spans="1:10" ht="38.25" x14ac:dyDescent="0.2">
      <c r="A12" s="50" t="s">
        <v>24</v>
      </c>
      <c r="B12" s="51" t="s">
        <v>149</v>
      </c>
    </row>
    <row r="13" spans="1:10" x14ac:dyDescent="0.2">
      <c r="A13" s="50" t="s">
        <v>25</v>
      </c>
      <c r="B13" s="51" t="s">
        <v>148</v>
      </c>
    </row>
    <row r="14" spans="1:10" x14ac:dyDescent="0.2">
      <c r="A14" s="50" t="s">
        <v>26</v>
      </c>
      <c r="B14" s="50" t="s">
        <v>27</v>
      </c>
    </row>
    <row r="15" spans="1:10" x14ac:dyDescent="0.2">
      <c r="A15" s="50" t="s">
        <v>28</v>
      </c>
      <c r="B15" s="51" t="s">
        <v>150</v>
      </c>
    </row>
    <row r="16" spans="1:10" x14ac:dyDescent="0.2">
      <c r="A16" s="50" t="s">
        <v>29</v>
      </c>
      <c r="B16" s="50" t="s">
        <v>46</v>
      </c>
    </row>
  </sheetData>
  <pageMargins left="0.7" right="0.7" top="0.75" bottom="0.75" header="0.3" footer="0.3"/>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5"/>
  <sheetViews>
    <sheetView showGridLines="0" zoomScaleNormal="100" workbookViewId="0"/>
  </sheetViews>
  <sheetFormatPr defaultRowHeight="12.75" x14ac:dyDescent="0.2"/>
  <cols>
    <col min="1" max="1" width="31.42578125" style="41" customWidth="1"/>
    <col min="2" max="2" width="24" style="41" customWidth="1"/>
    <col min="3" max="3" width="27.28515625" style="41" customWidth="1"/>
    <col min="4" max="4" width="23.7109375" style="41" customWidth="1"/>
    <col min="5" max="5" width="21.28515625" style="41" customWidth="1"/>
    <col min="6" max="6" width="14.5703125" style="41" customWidth="1"/>
    <col min="7" max="16384" width="9.140625" style="41"/>
  </cols>
  <sheetData>
    <row r="2" spans="1:6" ht="15" x14ac:dyDescent="0.25">
      <c r="A2" s="48" t="s">
        <v>0</v>
      </c>
      <c r="B2" s="53" t="s">
        <v>91</v>
      </c>
    </row>
    <row r="3" spans="1:6" x14ac:dyDescent="0.2">
      <c r="B3" s="47"/>
      <c r="C3" s="47"/>
      <c r="D3" s="47"/>
      <c r="E3" s="47"/>
    </row>
    <row r="4" spans="1:6" x14ac:dyDescent="0.2">
      <c r="B4"/>
      <c r="C4"/>
      <c r="D4"/>
      <c r="E4"/>
      <c r="F4"/>
    </row>
    <row r="5" spans="1:6" ht="15" x14ac:dyDescent="0.25">
      <c r="A5" s="53" t="s">
        <v>60</v>
      </c>
      <c r="B5"/>
      <c r="C5"/>
      <c r="D5"/>
      <c r="E5"/>
      <c r="F5"/>
    </row>
    <row r="6" spans="1:6" ht="27.75" customHeight="1" x14ac:dyDescent="0.2">
      <c r="A6" s="55" t="s">
        <v>61</v>
      </c>
      <c r="B6" s="56" t="s">
        <v>62</v>
      </c>
      <c r="C6" s="56" t="s">
        <v>63</v>
      </c>
      <c r="D6" s="56" t="s">
        <v>64</v>
      </c>
      <c r="E6" s="56" t="s">
        <v>65</v>
      </c>
      <c r="F6" s="56" t="s">
        <v>66</v>
      </c>
    </row>
    <row r="7" spans="1:6" ht="14.25" x14ac:dyDescent="0.2">
      <c r="A7" s="57" t="s">
        <v>67</v>
      </c>
      <c r="B7" s="58">
        <v>1605</v>
      </c>
      <c r="C7" s="58">
        <v>1105</v>
      </c>
      <c r="D7" s="58">
        <v>1455</v>
      </c>
      <c r="E7" s="58">
        <v>3125</v>
      </c>
      <c r="F7" s="58">
        <f>SUM(B7:E7)</f>
        <v>7290</v>
      </c>
    </row>
    <row r="8" spans="1:6" ht="14.25" x14ac:dyDescent="0.2">
      <c r="A8" s="57" t="s">
        <v>68</v>
      </c>
      <c r="B8" s="58">
        <v>655</v>
      </c>
      <c r="C8" s="58">
        <v>590</v>
      </c>
      <c r="D8" s="58">
        <v>850</v>
      </c>
      <c r="E8" s="58">
        <v>2350</v>
      </c>
      <c r="F8" s="58">
        <f t="shared" ref="F8:F14" si="0">SUM(B8:E8)</f>
        <v>4445</v>
      </c>
    </row>
    <row r="9" spans="1:6" ht="14.25" x14ac:dyDescent="0.2">
      <c r="A9" s="57" t="s">
        <v>69</v>
      </c>
      <c r="B9" s="58">
        <v>575</v>
      </c>
      <c r="C9" s="58">
        <v>525</v>
      </c>
      <c r="D9" s="58">
        <v>855</v>
      </c>
      <c r="E9" s="58">
        <v>2825</v>
      </c>
      <c r="F9" s="58">
        <f t="shared" si="0"/>
        <v>4780</v>
      </c>
    </row>
    <row r="10" spans="1:6" ht="14.25" x14ac:dyDescent="0.2">
      <c r="A10" s="57" t="s">
        <v>70</v>
      </c>
      <c r="B10" s="58">
        <v>440</v>
      </c>
      <c r="C10" s="58">
        <v>450</v>
      </c>
      <c r="D10" s="58">
        <v>735</v>
      </c>
      <c r="E10" s="58">
        <v>2700</v>
      </c>
      <c r="F10" s="58">
        <f t="shared" si="0"/>
        <v>4325</v>
      </c>
    </row>
    <row r="11" spans="1:6" ht="14.25" x14ac:dyDescent="0.2">
      <c r="A11" s="57" t="s">
        <v>71</v>
      </c>
      <c r="B11" s="58">
        <v>1615</v>
      </c>
      <c r="C11" s="58">
        <v>1585</v>
      </c>
      <c r="D11" s="58">
        <v>2670</v>
      </c>
      <c r="E11" s="58">
        <v>11115</v>
      </c>
      <c r="F11" s="58">
        <f t="shared" si="0"/>
        <v>16985</v>
      </c>
    </row>
    <row r="12" spans="1:6" ht="14.25" x14ac:dyDescent="0.2">
      <c r="A12" s="57" t="s">
        <v>72</v>
      </c>
      <c r="B12" s="58">
        <v>1820</v>
      </c>
      <c r="C12" s="58">
        <v>1660</v>
      </c>
      <c r="D12" s="58">
        <v>2745</v>
      </c>
      <c r="E12" s="58">
        <v>10570</v>
      </c>
      <c r="F12" s="58">
        <f t="shared" si="0"/>
        <v>16795</v>
      </c>
    </row>
    <row r="13" spans="1:6" ht="14.25" x14ac:dyDescent="0.2">
      <c r="A13" s="57" t="s">
        <v>73</v>
      </c>
      <c r="B13" s="58">
        <v>3030</v>
      </c>
      <c r="C13" s="58">
        <v>2295</v>
      </c>
      <c r="D13" s="58">
        <v>3535</v>
      </c>
      <c r="E13" s="58">
        <v>10685</v>
      </c>
      <c r="F13" s="58">
        <f t="shared" si="0"/>
        <v>19545</v>
      </c>
    </row>
    <row r="14" spans="1:6" ht="14.25" x14ac:dyDescent="0.2">
      <c r="A14" s="57" t="s">
        <v>74</v>
      </c>
      <c r="B14" s="58">
        <v>57025</v>
      </c>
      <c r="C14" s="58">
        <v>36425</v>
      </c>
      <c r="D14" s="58">
        <v>40855</v>
      </c>
      <c r="E14" s="58">
        <v>57210</v>
      </c>
      <c r="F14" s="58">
        <f t="shared" si="0"/>
        <v>191515</v>
      </c>
    </row>
    <row r="15" spans="1:6" ht="14.25" x14ac:dyDescent="0.2">
      <c r="A15" s="57" t="s">
        <v>66</v>
      </c>
      <c r="B15" s="58">
        <f>SUM(B7:B14)</f>
        <v>66765</v>
      </c>
      <c r="C15" s="58">
        <f t="shared" ref="C15:F15" si="1">SUM(C7:C14)</f>
        <v>44635</v>
      </c>
      <c r="D15" s="58">
        <f t="shared" si="1"/>
        <v>53700</v>
      </c>
      <c r="E15" s="58">
        <f t="shared" si="1"/>
        <v>100580</v>
      </c>
      <c r="F15" s="58">
        <f t="shared" si="1"/>
        <v>265680</v>
      </c>
    </row>
  </sheetData>
  <pageMargins left="0.7" right="0.7" top="0.75" bottom="0.75" header="0.3" footer="0.3"/>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6"/>
  <sheetViews>
    <sheetView workbookViewId="0"/>
  </sheetViews>
  <sheetFormatPr defaultRowHeight="12.75" x14ac:dyDescent="0.2"/>
  <cols>
    <col min="1" max="1" width="28.42578125" style="11" customWidth="1"/>
    <col min="2" max="2" width="20.42578125" style="11" customWidth="1"/>
    <col min="3" max="3" width="21.5703125" style="11" customWidth="1"/>
    <col min="4" max="4" width="17" style="11" customWidth="1"/>
    <col min="5" max="5" width="17.7109375" style="11" customWidth="1"/>
    <col min="6" max="16384" width="9.140625" style="11"/>
  </cols>
  <sheetData>
    <row r="2" spans="1:7" ht="15" x14ac:dyDescent="0.25">
      <c r="A2" s="72" t="s">
        <v>76</v>
      </c>
      <c r="B2" s="73" t="s">
        <v>92</v>
      </c>
    </row>
    <row r="6" spans="1:7" ht="15" x14ac:dyDescent="0.25">
      <c r="A6" s="73" t="s">
        <v>75</v>
      </c>
    </row>
    <row r="7" spans="1:7" ht="38.25" x14ac:dyDescent="0.2">
      <c r="A7" s="74" t="s">
        <v>61</v>
      </c>
      <c r="B7" s="75" t="s">
        <v>62</v>
      </c>
      <c r="C7" s="75" t="s">
        <v>63</v>
      </c>
      <c r="D7" s="75" t="s">
        <v>64</v>
      </c>
      <c r="E7" s="75" t="s">
        <v>65</v>
      </c>
      <c r="F7" s="75" t="s">
        <v>66</v>
      </c>
      <c r="G7" s="76"/>
    </row>
    <row r="8" spans="1:7" x14ac:dyDescent="0.2">
      <c r="A8" s="11" t="s">
        <v>67</v>
      </c>
      <c r="B8" s="77">
        <v>415</v>
      </c>
      <c r="C8" s="77">
        <v>212</v>
      </c>
      <c r="D8" s="77">
        <v>231</v>
      </c>
      <c r="E8" s="77">
        <v>413</v>
      </c>
      <c r="F8" s="77">
        <f t="shared" ref="F8:F15" si="0">SUM(B8:E8)</f>
        <v>1271</v>
      </c>
    </row>
    <row r="9" spans="1:7" x14ac:dyDescent="0.2">
      <c r="A9" s="11" t="s">
        <v>68</v>
      </c>
      <c r="B9" s="77">
        <v>149</v>
      </c>
      <c r="C9" s="77">
        <v>134</v>
      </c>
      <c r="D9" s="77">
        <v>159</v>
      </c>
      <c r="E9" s="77">
        <v>442</v>
      </c>
      <c r="F9" s="77">
        <f t="shared" si="0"/>
        <v>884</v>
      </c>
    </row>
    <row r="10" spans="1:7" x14ac:dyDescent="0.2">
      <c r="A10" s="11" t="s">
        <v>69</v>
      </c>
      <c r="B10" s="77">
        <v>137</v>
      </c>
      <c r="C10" s="77">
        <v>135</v>
      </c>
      <c r="D10" s="77">
        <v>219</v>
      </c>
      <c r="E10" s="77">
        <v>546</v>
      </c>
      <c r="F10" s="77">
        <f t="shared" si="0"/>
        <v>1037</v>
      </c>
    </row>
    <row r="11" spans="1:7" x14ac:dyDescent="0.2">
      <c r="A11" s="11" t="s">
        <v>70</v>
      </c>
      <c r="B11" s="77">
        <v>93</v>
      </c>
      <c r="C11" s="77">
        <v>115</v>
      </c>
      <c r="D11" s="77">
        <v>158</v>
      </c>
      <c r="E11" s="77">
        <v>624</v>
      </c>
      <c r="F11" s="77">
        <f t="shared" si="0"/>
        <v>990</v>
      </c>
    </row>
    <row r="12" spans="1:7" x14ac:dyDescent="0.2">
      <c r="A12" s="11" t="s">
        <v>71</v>
      </c>
      <c r="B12" s="77">
        <v>390</v>
      </c>
      <c r="C12" s="77">
        <v>324</v>
      </c>
      <c r="D12" s="77">
        <v>603</v>
      </c>
      <c r="E12" s="77">
        <v>2960</v>
      </c>
      <c r="F12" s="77">
        <f t="shared" si="0"/>
        <v>4277</v>
      </c>
    </row>
    <row r="13" spans="1:7" x14ac:dyDescent="0.2">
      <c r="A13" s="11" t="s">
        <v>72</v>
      </c>
      <c r="B13" s="77">
        <v>543</v>
      </c>
      <c r="C13" s="77">
        <v>424</v>
      </c>
      <c r="D13" s="77">
        <v>711</v>
      </c>
      <c r="E13" s="77">
        <v>3654</v>
      </c>
      <c r="F13" s="77">
        <f t="shared" si="0"/>
        <v>5332</v>
      </c>
    </row>
    <row r="14" spans="1:7" x14ac:dyDescent="0.2">
      <c r="A14" s="11" t="s">
        <v>73</v>
      </c>
      <c r="B14" s="77">
        <v>1486</v>
      </c>
      <c r="C14" s="77">
        <v>882</v>
      </c>
      <c r="D14" s="77">
        <v>1382</v>
      </c>
      <c r="E14" s="77">
        <v>6149</v>
      </c>
      <c r="F14" s="77">
        <f t="shared" si="0"/>
        <v>9899</v>
      </c>
    </row>
    <row r="15" spans="1:7" x14ac:dyDescent="0.2">
      <c r="A15" s="11" t="s">
        <v>74</v>
      </c>
      <c r="B15" s="77">
        <v>1941</v>
      </c>
      <c r="C15" s="77">
        <v>1054</v>
      </c>
      <c r="D15" s="77">
        <v>1132</v>
      </c>
      <c r="E15" s="77">
        <v>1646</v>
      </c>
      <c r="F15" s="77">
        <f t="shared" si="0"/>
        <v>5773</v>
      </c>
    </row>
    <row r="16" spans="1:7" x14ac:dyDescent="0.2">
      <c r="A16" s="11" t="s">
        <v>66</v>
      </c>
      <c r="B16" s="77">
        <f>SUM(B8:B15)</f>
        <v>5154</v>
      </c>
      <c r="C16" s="77">
        <f t="shared" ref="C16:F16" si="1">SUM(C8:C15)</f>
        <v>3280</v>
      </c>
      <c r="D16" s="77">
        <f t="shared" si="1"/>
        <v>4595</v>
      </c>
      <c r="E16" s="77">
        <f>SUM(E8:E15)</f>
        <v>16434</v>
      </c>
      <c r="F16" s="77">
        <f t="shared" si="1"/>
        <v>29463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8"/>
  <sheetViews>
    <sheetView workbookViewId="0"/>
  </sheetViews>
  <sheetFormatPr defaultRowHeight="12.75" x14ac:dyDescent="0.2"/>
  <cols>
    <col min="1" max="1" width="21" style="11" customWidth="1"/>
    <col min="2" max="2" width="11.5703125" style="11" customWidth="1"/>
    <col min="3" max="3" width="14.42578125" style="11" customWidth="1"/>
    <col min="4" max="4" width="24.42578125" style="11" customWidth="1"/>
    <col min="5" max="5" width="14.85546875" style="11" customWidth="1"/>
    <col min="6" max="6" width="20" style="11" customWidth="1"/>
    <col min="7" max="7" width="18.5703125" style="11" customWidth="1"/>
    <col min="8" max="16384" width="9.140625" style="11"/>
  </cols>
  <sheetData>
    <row r="2" spans="1:8" ht="15" x14ac:dyDescent="0.25">
      <c r="A2" s="72" t="s">
        <v>83</v>
      </c>
      <c r="B2" s="73" t="s">
        <v>94</v>
      </c>
    </row>
    <row r="8" spans="1:8" ht="15" x14ac:dyDescent="0.25">
      <c r="A8" s="73" t="s">
        <v>60</v>
      </c>
    </row>
    <row r="9" spans="1:8" x14ac:dyDescent="0.2">
      <c r="A9" s="74" t="s">
        <v>61</v>
      </c>
      <c r="B9" s="74" t="s">
        <v>77</v>
      </c>
      <c r="C9" s="74" t="s">
        <v>78</v>
      </c>
      <c r="D9" s="74" t="s">
        <v>79</v>
      </c>
      <c r="E9" s="74" t="s">
        <v>80</v>
      </c>
      <c r="F9" s="74" t="s">
        <v>81</v>
      </c>
      <c r="G9" s="74" t="s">
        <v>82</v>
      </c>
      <c r="H9" s="74" t="s">
        <v>66</v>
      </c>
    </row>
    <row r="10" spans="1:8" x14ac:dyDescent="0.2">
      <c r="A10" s="11" t="s">
        <v>67</v>
      </c>
      <c r="B10" s="77">
        <v>15</v>
      </c>
      <c r="C10" s="77">
        <v>2020</v>
      </c>
      <c r="D10" s="77">
        <v>2245</v>
      </c>
      <c r="E10" s="77">
        <v>40</v>
      </c>
      <c r="F10" s="77">
        <v>2235</v>
      </c>
      <c r="G10" s="77">
        <v>740</v>
      </c>
      <c r="H10" s="77">
        <f>SUM(B10:G10)</f>
        <v>7295</v>
      </c>
    </row>
    <row r="11" spans="1:8" x14ac:dyDescent="0.2">
      <c r="A11" s="11" t="s">
        <v>68</v>
      </c>
      <c r="B11" s="77">
        <v>0</v>
      </c>
      <c r="C11" s="77">
        <v>1755</v>
      </c>
      <c r="D11" s="77">
        <v>990</v>
      </c>
      <c r="E11" s="77">
        <v>525</v>
      </c>
      <c r="F11" s="77">
        <v>580</v>
      </c>
      <c r="G11" s="77">
        <v>590</v>
      </c>
      <c r="H11" s="77">
        <f t="shared" ref="H11:H17" si="0">SUM(B11:G11)</f>
        <v>4440</v>
      </c>
    </row>
    <row r="12" spans="1:8" x14ac:dyDescent="0.2">
      <c r="A12" s="11" t="s">
        <v>69</v>
      </c>
      <c r="B12" s="77">
        <v>0</v>
      </c>
      <c r="C12" s="77">
        <v>2605</v>
      </c>
      <c r="D12" s="77">
        <v>635</v>
      </c>
      <c r="E12" s="77">
        <v>605</v>
      </c>
      <c r="F12" s="77">
        <v>400</v>
      </c>
      <c r="G12" s="77">
        <v>535</v>
      </c>
      <c r="H12" s="77">
        <f t="shared" si="0"/>
        <v>4780</v>
      </c>
    </row>
    <row r="13" spans="1:8" x14ac:dyDescent="0.2">
      <c r="A13" s="11" t="s">
        <v>70</v>
      </c>
      <c r="B13" s="77">
        <v>0</v>
      </c>
      <c r="C13" s="77">
        <v>2945</v>
      </c>
      <c r="D13" s="77">
        <v>420</v>
      </c>
      <c r="E13" s="77">
        <v>430</v>
      </c>
      <c r="F13" s="77">
        <v>185</v>
      </c>
      <c r="G13" s="77">
        <v>345</v>
      </c>
      <c r="H13" s="77">
        <f t="shared" si="0"/>
        <v>4325</v>
      </c>
    </row>
    <row r="14" spans="1:8" x14ac:dyDescent="0.2">
      <c r="A14" s="11" t="s">
        <v>71</v>
      </c>
      <c r="B14" s="77">
        <v>30</v>
      </c>
      <c r="C14" s="77">
        <v>13600</v>
      </c>
      <c r="D14" s="77">
        <v>910</v>
      </c>
      <c r="E14" s="77">
        <v>1090</v>
      </c>
      <c r="F14" s="77">
        <v>520</v>
      </c>
      <c r="G14" s="77">
        <v>840</v>
      </c>
      <c r="H14" s="77">
        <f t="shared" si="0"/>
        <v>16990</v>
      </c>
    </row>
    <row r="15" spans="1:8" x14ac:dyDescent="0.2">
      <c r="A15" s="11" t="s">
        <v>72</v>
      </c>
      <c r="B15" s="77">
        <v>1575</v>
      </c>
      <c r="C15" s="77">
        <v>12850</v>
      </c>
      <c r="D15" s="77">
        <v>710</v>
      </c>
      <c r="E15" s="77">
        <v>640</v>
      </c>
      <c r="F15" s="77">
        <v>425</v>
      </c>
      <c r="G15" s="77">
        <v>600</v>
      </c>
      <c r="H15" s="77">
        <f t="shared" si="0"/>
        <v>16800</v>
      </c>
    </row>
    <row r="16" spans="1:8" x14ac:dyDescent="0.2">
      <c r="A16" s="11" t="s">
        <v>73</v>
      </c>
      <c r="B16" s="77">
        <v>4615</v>
      </c>
      <c r="C16" s="77">
        <v>12580</v>
      </c>
      <c r="D16" s="77">
        <v>845</v>
      </c>
      <c r="E16" s="77">
        <v>370</v>
      </c>
      <c r="F16" s="77">
        <v>640</v>
      </c>
      <c r="G16" s="77">
        <v>495</v>
      </c>
      <c r="H16" s="77">
        <f t="shared" si="0"/>
        <v>19545</v>
      </c>
    </row>
    <row r="17" spans="1:8" x14ac:dyDescent="0.2">
      <c r="A17" s="11" t="s">
        <v>74</v>
      </c>
      <c r="B17" s="77">
        <v>1300</v>
      </c>
      <c r="C17" s="77">
        <v>185700</v>
      </c>
      <c r="D17" s="77">
        <v>2895</v>
      </c>
      <c r="E17" s="77">
        <v>15</v>
      </c>
      <c r="F17" s="77">
        <v>1585</v>
      </c>
      <c r="G17" s="77">
        <v>15</v>
      </c>
      <c r="H17" s="77">
        <f t="shared" si="0"/>
        <v>191510</v>
      </c>
    </row>
    <row r="18" spans="1:8" x14ac:dyDescent="0.2">
      <c r="A18" s="11" t="s">
        <v>66</v>
      </c>
      <c r="B18" s="77">
        <f>SUM(B10:B17)</f>
        <v>7535</v>
      </c>
      <c r="C18" s="77">
        <f t="shared" ref="C18:G18" si="1">SUM(C10:C17)</f>
        <v>234055</v>
      </c>
      <c r="D18" s="77">
        <f t="shared" si="1"/>
        <v>9650</v>
      </c>
      <c r="E18" s="77">
        <f t="shared" si="1"/>
        <v>3715</v>
      </c>
      <c r="F18" s="77">
        <f t="shared" si="1"/>
        <v>6570</v>
      </c>
      <c r="G18" s="77">
        <f t="shared" si="1"/>
        <v>4160</v>
      </c>
      <c r="H18" s="77">
        <f>SUM(B18:G18)</f>
        <v>265685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7"/>
  <sheetViews>
    <sheetView workbookViewId="0"/>
  </sheetViews>
  <sheetFormatPr defaultRowHeight="12.75" x14ac:dyDescent="0.2"/>
  <cols>
    <col min="1" max="1" width="26.42578125" style="11" customWidth="1"/>
    <col min="2" max="2" width="13.7109375" style="11" customWidth="1"/>
    <col min="3" max="3" width="9.140625" style="11"/>
    <col min="4" max="4" width="24.5703125" style="11" customWidth="1"/>
    <col min="5" max="5" width="24" style="11" customWidth="1"/>
    <col min="6" max="6" width="19.140625" style="11" customWidth="1"/>
    <col min="7" max="7" width="15.7109375" style="11" customWidth="1"/>
    <col min="8" max="8" width="12.85546875" style="11" customWidth="1"/>
    <col min="9" max="16384" width="9.140625" style="11"/>
  </cols>
  <sheetData>
    <row r="2" spans="1:8" ht="15" x14ac:dyDescent="0.25">
      <c r="A2" s="72" t="s">
        <v>84</v>
      </c>
      <c r="B2" s="73" t="s">
        <v>93</v>
      </c>
    </row>
    <row r="7" spans="1:8" ht="15" x14ac:dyDescent="0.25">
      <c r="A7" s="73" t="s">
        <v>75</v>
      </c>
      <c r="B7" s="39"/>
      <c r="C7" s="39"/>
      <c r="D7" s="39"/>
      <c r="E7" s="39"/>
      <c r="F7" s="39"/>
      <c r="G7" s="39"/>
      <c r="H7" s="39"/>
    </row>
    <row r="8" spans="1:8" x14ac:dyDescent="0.2">
      <c r="A8" s="78" t="s">
        <v>61</v>
      </c>
      <c r="B8" s="78" t="s">
        <v>77</v>
      </c>
      <c r="C8" s="78" t="s">
        <v>78</v>
      </c>
      <c r="D8" s="78" t="s">
        <v>79</v>
      </c>
      <c r="E8" s="78" t="s">
        <v>80</v>
      </c>
      <c r="F8" s="78" t="s">
        <v>81</v>
      </c>
      <c r="G8" s="78" t="s">
        <v>82</v>
      </c>
      <c r="H8" s="78" t="s">
        <v>66</v>
      </c>
    </row>
    <row r="9" spans="1:8" x14ac:dyDescent="0.2">
      <c r="A9" s="39" t="s">
        <v>67</v>
      </c>
      <c r="B9" s="79">
        <v>3</v>
      </c>
      <c r="C9" s="79">
        <v>55</v>
      </c>
      <c r="D9" s="79">
        <v>136</v>
      </c>
      <c r="E9" s="79">
        <v>1</v>
      </c>
      <c r="F9" s="79">
        <v>558</v>
      </c>
      <c r="G9" s="79">
        <v>518</v>
      </c>
      <c r="H9" s="79">
        <f>SUM(B9:G9)</f>
        <v>1271</v>
      </c>
    </row>
    <row r="10" spans="1:8" x14ac:dyDescent="0.2">
      <c r="A10" s="39" t="s">
        <v>68</v>
      </c>
      <c r="B10" s="79">
        <v>0</v>
      </c>
      <c r="C10" s="79">
        <v>55</v>
      </c>
      <c r="D10" s="79">
        <v>108</v>
      </c>
      <c r="E10" s="79">
        <v>78</v>
      </c>
      <c r="F10" s="79">
        <v>183</v>
      </c>
      <c r="G10" s="79">
        <v>458</v>
      </c>
      <c r="H10" s="79">
        <f t="shared" ref="H10:H16" si="0">SUM(B10:G10)</f>
        <v>882</v>
      </c>
    </row>
    <row r="11" spans="1:8" x14ac:dyDescent="0.2">
      <c r="A11" s="39" t="s">
        <v>69</v>
      </c>
      <c r="B11" s="79">
        <v>0</v>
      </c>
      <c r="C11" s="79">
        <v>130</v>
      </c>
      <c r="D11" s="79">
        <v>77</v>
      </c>
      <c r="E11" s="79">
        <v>206</v>
      </c>
      <c r="F11" s="79">
        <v>139</v>
      </c>
      <c r="G11" s="79">
        <v>484</v>
      </c>
      <c r="H11" s="79">
        <f t="shared" si="0"/>
        <v>1036</v>
      </c>
    </row>
    <row r="12" spans="1:8" x14ac:dyDescent="0.2">
      <c r="A12" s="39" t="s">
        <v>70</v>
      </c>
      <c r="B12" s="79">
        <v>0</v>
      </c>
      <c r="C12" s="79">
        <v>219</v>
      </c>
      <c r="D12" s="79">
        <v>61</v>
      </c>
      <c r="E12" s="79">
        <v>189</v>
      </c>
      <c r="F12" s="79">
        <v>67</v>
      </c>
      <c r="G12" s="79">
        <v>452</v>
      </c>
      <c r="H12" s="79">
        <f t="shared" si="0"/>
        <v>988</v>
      </c>
    </row>
    <row r="13" spans="1:8" x14ac:dyDescent="0.2">
      <c r="A13" s="39" t="s">
        <v>71</v>
      </c>
      <c r="B13" s="79">
        <v>2</v>
      </c>
      <c r="C13" s="79">
        <v>1686</v>
      </c>
      <c r="D13" s="79">
        <v>175</v>
      </c>
      <c r="E13" s="79">
        <v>919</v>
      </c>
      <c r="F13" s="79">
        <v>227</v>
      </c>
      <c r="G13" s="79">
        <v>1268</v>
      </c>
      <c r="H13" s="79">
        <f t="shared" si="0"/>
        <v>4277</v>
      </c>
    </row>
    <row r="14" spans="1:8" x14ac:dyDescent="0.2">
      <c r="A14" s="39" t="s">
        <v>72</v>
      </c>
      <c r="B14" s="79">
        <v>179</v>
      </c>
      <c r="C14" s="79">
        <v>2677</v>
      </c>
      <c r="D14" s="79">
        <v>191</v>
      </c>
      <c r="E14" s="79">
        <v>860</v>
      </c>
      <c r="F14" s="79">
        <v>248</v>
      </c>
      <c r="G14" s="79">
        <v>1178</v>
      </c>
      <c r="H14" s="79">
        <f t="shared" si="0"/>
        <v>5333</v>
      </c>
    </row>
    <row r="15" spans="1:8" x14ac:dyDescent="0.2">
      <c r="A15" s="39" t="s">
        <v>73</v>
      </c>
      <c r="B15" s="79">
        <v>1829</v>
      </c>
      <c r="C15" s="79">
        <v>4409</v>
      </c>
      <c r="D15" s="79">
        <v>349</v>
      </c>
      <c r="E15" s="79">
        <v>964</v>
      </c>
      <c r="F15" s="79">
        <v>534</v>
      </c>
      <c r="G15" s="79">
        <v>1814</v>
      </c>
      <c r="H15" s="79">
        <f t="shared" si="0"/>
        <v>9899</v>
      </c>
    </row>
    <row r="16" spans="1:8" x14ac:dyDescent="0.2">
      <c r="A16" s="39" t="s">
        <v>74</v>
      </c>
      <c r="B16" s="79">
        <v>149</v>
      </c>
      <c r="C16" s="79">
        <v>4770</v>
      </c>
      <c r="D16" s="79">
        <v>310</v>
      </c>
      <c r="E16" s="79">
        <v>7</v>
      </c>
      <c r="F16" s="79">
        <v>519</v>
      </c>
      <c r="G16" s="79">
        <v>18</v>
      </c>
      <c r="H16" s="79">
        <f t="shared" si="0"/>
        <v>5773</v>
      </c>
    </row>
    <row r="17" spans="1:8" x14ac:dyDescent="0.2">
      <c r="A17" s="39" t="s">
        <v>66</v>
      </c>
      <c r="B17" s="79">
        <f>SUM(B9:B16)</f>
        <v>2162</v>
      </c>
      <c r="C17" s="79">
        <f t="shared" ref="C17:G17" si="1">SUM(C9:C16)</f>
        <v>14001</v>
      </c>
      <c r="D17" s="79">
        <f t="shared" si="1"/>
        <v>1407</v>
      </c>
      <c r="E17" s="79">
        <f t="shared" si="1"/>
        <v>3224</v>
      </c>
      <c r="F17" s="79">
        <f t="shared" si="1"/>
        <v>2475</v>
      </c>
      <c r="G17" s="79">
        <f t="shared" si="1"/>
        <v>6190</v>
      </c>
      <c r="H17" s="79">
        <f>SUM(B17:G17)</f>
        <v>29459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8"/>
  <sheetViews>
    <sheetView workbookViewId="0"/>
  </sheetViews>
  <sheetFormatPr defaultRowHeight="12.75" x14ac:dyDescent="0.2"/>
  <cols>
    <col min="1" max="1" width="21" style="11" customWidth="1"/>
    <col min="2" max="2" width="11.5703125" style="11" customWidth="1"/>
    <col min="3" max="3" width="14.42578125" style="11" customWidth="1"/>
    <col min="4" max="4" width="24.42578125" style="11" customWidth="1"/>
    <col min="5" max="5" width="14.85546875" style="11" customWidth="1"/>
    <col min="6" max="6" width="20" style="11" customWidth="1"/>
    <col min="7" max="7" width="18.5703125" style="11" customWidth="1"/>
    <col min="8" max="16384" width="9.140625" style="11"/>
  </cols>
  <sheetData>
    <row r="2" spans="1:8" ht="15" x14ac:dyDescent="0.25">
      <c r="A2" s="72" t="s">
        <v>85</v>
      </c>
      <c r="B2" s="73" t="s">
        <v>96</v>
      </c>
    </row>
    <row r="8" spans="1:8" ht="15" x14ac:dyDescent="0.25">
      <c r="A8" s="73" t="s">
        <v>60</v>
      </c>
    </row>
    <row r="9" spans="1:8" x14ac:dyDescent="0.2">
      <c r="A9" s="74" t="s">
        <v>61</v>
      </c>
      <c r="B9" s="74" t="s">
        <v>77</v>
      </c>
      <c r="C9" s="74" t="s">
        <v>78</v>
      </c>
      <c r="D9" s="74" t="s">
        <v>79</v>
      </c>
      <c r="E9" s="74" t="s">
        <v>80</v>
      </c>
      <c r="F9" s="74" t="s">
        <v>81</v>
      </c>
      <c r="G9" s="74" t="s">
        <v>82</v>
      </c>
      <c r="H9" s="74" t="s">
        <v>66</v>
      </c>
    </row>
    <row r="10" spans="1:8" x14ac:dyDescent="0.2">
      <c r="A10" s="11" t="s">
        <v>67</v>
      </c>
      <c r="B10" s="77">
        <v>0</v>
      </c>
      <c r="C10" s="77">
        <v>40</v>
      </c>
      <c r="D10" s="77">
        <v>80</v>
      </c>
      <c r="E10" s="77">
        <v>5</v>
      </c>
      <c r="F10" s="77">
        <v>275</v>
      </c>
      <c r="G10" s="77">
        <v>205</v>
      </c>
      <c r="H10" s="77">
        <f>SUM(B10:G10)</f>
        <v>605</v>
      </c>
    </row>
    <row r="11" spans="1:8" x14ac:dyDescent="0.2">
      <c r="A11" s="11" t="s">
        <v>68</v>
      </c>
      <c r="B11" s="77">
        <v>0</v>
      </c>
      <c r="C11" s="77">
        <v>40</v>
      </c>
      <c r="D11" s="77">
        <v>60</v>
      </c>
      <c r="E11" s="77">
        <v>60</v>
      </c>
      <c r="F11" s="77">
        <v>65</v>
      </c>
      <c r="G11" s="77">
        <v>100</v>
      </c>
      <c r="H11" s="77">
        <f t="shared" ref="H11:H17" si="0">SUM(B11:G11)</f>
        <v>325</v>
      </c>
    </row>
    <row r="12" spans="1:8" x14ac:dyDescent="0.2">
      <c r="A12" s="11" t="s">
        <v>69</v>
      </c>
      <c r="B12" s="77">
        <v>0</v>
      </c>
      <c r="C12" s="77">
        <v>110</v>
      </c>
      <c r="D12" s="77">
        <v>50</v>
      </c>
      <c r="E12" s="77">
        <v>75</v>
      </c>
      <c r="F12" s="77">
        <v>50</v>
      </c>
      <c r="G12" s="77">
        <v>130</v>
      </c>
      <c r="H12" s="77">
        <f t="shared" si="0"/>
        <v>415</v>
      </c>
    </row>
    <row r="13" spans="1:8" x14ac:dyDescent="0.2">
      <c r="A13" s="11" t="s">
        <v>70</v>
      </c>
      <c r="B13" s="77">
        <v>0</v>
      </c>
      <c r="C13" s="77">
        <v>115</v>
      </c>
      <c r="D13" s="77">
        <v>30</v>
      </c>
      <c r="E13" s="77">
        <v>65</v>
      </c>
      <c r="F13" s="77">
        <v>30</v>
      </c>
      <c r="G13" s="77">
        <v>75</v>
      </c>
      <c r="H13" s="77">
        <f t="shared" si="0"/>
        <v>315</v>
      </c>
    </row>
    <row r="14" spans="1:8" x14ac:dyDescent="0.2">
      <c r="A14" s="11" t="s">
        <v>71</v>
      </c>
      <c r="B14" s="77">
        <v>0</v>
      </c>
      <c r="C14" s="77">
        <v>660</v>
      </c>
      <c r="D14" s="77">
        <v>80</v>
      </c>
      <c r="E14" s="77">
        <v>190</v>
      </c>
      <c r="F14" s="77">
        <v>75</v>
      </c>
      <c r="G14" s="77">
        <v>220</v>
      </c>
      <c r="H14" s="77">
        <f t="shared" si="0"/>
        <v>1225</v>
      </c>
    </row>
    <row r="15" spans="1:8" x14ac:dyDescent="0.2">
      <c r="A15" s="11" t="s">
        <v>95</v>
      </c>
      <c r="B15" s="77">
        <v>145</v>
      </c>
      <c r="C15" s="77">
        <v>790</v>
      </c>
      <c r="D15" s="77">
        <v>65</v>
      </c>
      <c r="E15" s="77">
        <v>105</v>
      </c>
      <c r="F15" s="77">
        <v>95</v>
      </c>
      <c r="G15" s="77">
        <v>210</v>
      </c>
      <c r="H15" s="77">
        <f t="shared" si="0"/>
        <v>1410</v>
      </c>
    </row>
    <row r="16" spans="1:8" x14ac:dyDescent="0.2">
      <c r="A16" s="11" t="s">
        <v>73</v>
      </c>
      <c r="B16" s="77">
        <v>465</v>
      </c>
      <c r="C16" s="77">
        <v>1045</v>
      </c>
      <c r="D16" s="77">
        <v>140</v>
      </c>
      <c r="E16" s="77">
        <v>85</v>
      </c>
      <c r="F16" s="77">
        <v>160</v>
      </c>
      <c r="G16" s="77">
        <v>150</v>
      </c>
      <c r="H16" s="77">
        <f t="shared" si="0"/>
        <v>2045</v>
      </c>
    </row>
    <row r="17" spans="1:8" x14ac:dyDescent="0.2">
      <c r="A17" s="11" t="s">
        <v>74</v>
      </c>
      <c r="B17" s="77">
        <v>75</v>
      </c>
      <c r="C17" s="77">
        <v>1250</v>
      </c>
      <c r="D17" s="77">
        <v>110</v>
      </c>
      <c r="E17" s="77">
        <v>0</v>
      </c>
      <c r="F17" s="77">
        <v>160</v>
      </c>
      <c r="G17" s="77">
        <v>0</v>
      </c>
      <c r="H17" s="77">
        <f t="shared" si="0"/>
        <v>1595</v>
      </c>
    </row>
    <row r="18" spans="1:8" x14ac:dyDescent="0.2">
      <c r="A18" s="11" t="s">
        <v>66</v>
      </c>
      <c r="B18" s="77">
        <f>SUM(B10:B17)</f>
        <v>685</v>
      </c>
      <c r="C18" s="77">
        <f t="shared" ref="C18:H18" si="1">SUM(C10:C17)</f>
        <v>4050</v>
      </c>
      <c r="D18" s="77">
        <f t="shared" si="1"/>
        <v>615</v>
      </c>
      <c r="E18" s="77">
        <f t="shared" si="1"/>
        <v>585</v>
      </c>
      <c r="F18" s="77">
        <f t="shared" si="1"/>
        <v>910</v>
      </c>
      <c r="G18" s="77">
        <f t="shared" si="1"/>
        <v>1090</v>
      </c>
      <c r="H18" s="77">
        <f t="shared" si="1"/>
        <v>7935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18</vt:i4>
      </vt:variant>
      <vt:variant>
        <vt:lpstr>Benoemde bereiken</vt:lpstr>
      </vt:variant>
      <vt:variant>
        <vt:i4>4</vt:i4>
      </vt:variant>
    </vt:vector>
  </HeadingPairs>
  <TitlesOfParts>
    <vt:vector size="22" baseType="lpstr">
      <vt:lpstr>Voorblad</vt:lpstr>
      <vt:lpstr>Inhoud</vt:lpstr>
      <vt:lpstr>Toelichting</vt:lpstr>
      <vt:lpstr>Bronbestanden</vt:lpstr>
      <vt:lpstr>Tabel 1</vt:lpstr>
      <vt:lpstr>Tabel 2</vt:lpstr>
      <vt:lpstr>Tabel 3</vt:lpstr>
      <vt:lpstr>Tabel 4</vt:lpstr>
      <vt:lpstr>Tabel 5</vt:lpstr>
      <vt:lpstr>Tabel 6</vt:lpstr>
      <vt:lpstr>Tabel 7</vt:lpstr>
      <vt:lpstr>Tabel 8</vt:lpstr>
      <vt:lpstr>Tabel 9</vt:lpstr>
      <vt:lpstr>Tabel 10</vt:lpstr>
      <vt:lpstr>Tabel 11</vt:lpstr>
      <vt:lpstr>Tabel 12</vt:lpstr>
      <vt:lpstr>Tabel 13</vt:lpstr>
      <vt:lpstr>Tabel 14</vt:lpstr>
      <vt:lpstr>Bronbestanden!Afdrukbereik</vt:lpstr>
      <vt:lpstr>Inhoud!Afdrukbereik</vt:lpstr>
      <vt:lpstr>Toelichting!Afdrukbereik</vt:lpstr>
      <vt:lpstr>Voorblad!Afdrukbereik</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Hoekema, L. (Lico)</dc:creator>
  <cp:lastModifiedBy>Groot, drs. B.S.</cp:lastModifiedBy>
  <cp:lastPrinted>2016-11-14T08:46:44Z</cp:lastPrinted>
  <dcterms:created xsi:type="dcterms:W3CDTF">2009-09-04T06:54:45Z</dcterms:created>
  <dcterms:modified xsi:type="dcterms:W3CDTF">2017-11-16T11:59:34Z</dcterms:modified>
</cp:coreProperties>
</file>