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2570" windowHeight="8160"/>
  </bookViews>
  <sheets>
    <sheet name="Tabel 1" sheetId="2" r:id="rId1"/>
    <sheet name="Tabel 2" sheetId="7" r:id="rId2"/>
    <sheet name="Tabel 3" sheetId="3" r:id="rId3"/>
    <sheet name="Tabel 4" sheetId="8" r:id="rId4"/>
    <sheet name="Tabel 5" sheetId="13" r:id="rId5"/>
    <sheet name="Tabel 6" sheetId="14" r:id="rId6"/>
    <sheet name="Toelichting" sheetId="10" r:id="rId7"/>
  </sheets>
  <calcPr calcId="145621"/>
</workbook>
</file>

<file path=xl/calcChain.xml><?xml version="1.0" encoding="utf-8"?>
<calcChain xmlns="http://schemas.openxmlformats.org/spreadsheetml/2006/main">
  <c r="D8" i="13" l="1"/>
  <c r="D9" i="13"/>
  <c r="D10" i="13"/>
  <c r="D11" i="13"/>
  <c r="D12" i="13"/>
  <c r="D7" i="13"/>
  <c r="K8" i="8" l="1"/>
  <c r="K9" i="8"/>
  <c r="K10" i="8"/>
  <c r="K11" i="8"/>
  <c r="K12" i="8"/>
  <c r="K7" i="8"/>
  <c r="H9" i="3" l="1"/>
  <c r="H14" i="3"/>
  <c r="H4" i="7"/>
  <c r="H9" i="2"/>
  <c r="H10" i="2"/>
  <c r="H12" i="2"/>
  <c r="H13" i="2"/>
  <c r="H14" i="2"/>
  <c r="H6" i="2"/>
  <c r="H4" i="2" s="1"/>
  <c r="H18" i="2"/>
  <c r="H32" i="2"/>
  <c r="H4" i="3" l="1"/>
  <c r="G4" i="7"/>
  <c r="F7" i="2" l="1"/>
  <c r="F8" i="2"/>
  <c r="F9" i="2"/>
  <c r="F10" i="2"/>
  <c r="F6" i="2"/>
  <c r="G7" i="2"/>
  <c r="G8" i="2"/>
  <c r="G9" i="2"/>
  <c r="G10" i="2"/>
  <c r="G6" i="2"/>
  <c r="E7" i="2"/>
  <c r="E8" i="2"/>
  <c r="E9" i="2"/>
  <c r="E10" i="2"/>
  <c r="E6" i="2"/>
  <c r="D9" i="2"/>
  <c r="D10" i="2"/>
  <c r="D7" i="2"/>
  <c r="D8" i="2"/>
  <c r="D6" i="2"/>
  <c r="C10" i="2"/>
  <c r="C9" i="2"/>
  <c r="C8" i="2"/>
  <c r="C7" i="2"/>
  <c r="C6" i="2"/>
  <c r="B7" i="2"/>
  <c r="B8" i="2"/>
  <c r="B9" i="2"/>
  <c r="B10" i="2"/>
  <c r="B6" i="2"/>
  <c r="F4" i="2"/>
  <c r="B4" i="2"/>
  <c r="C4" i="2"/>
  <c r="D4" i="2"/>
  <c r="E4" i="2"/>
</calcChain>
</file>

<file path=xl/sharedStrings.xml><?xml version="1.0" encoding="utf-8"?>
<sst xmlns="http://schemas.openxmlformats.org/spreadsheetml/2006/main" count="135" uniqueCount="98">
  <si>
    <t>Bron: CBS en Rijkswaterstaat</t>
  </si>
  <si>
    <t>0 tot 15 jaar</t>
  </si>
  <si>
    <t>20 tot 30 jaar</t>
  </si>
  <si>
    <t>30 tot 40 jaar</t>
  </si>
  <si>
    <t>40 tot 50 jaar</t>
  </si>
  <si>
    <t>50 tot 60 jaar</t>
  </si>
  <si>
    <t>60 tot 70 jaar</t>
  </si>
  <si>
    <t>70 tot 80 jaar</t>
  </si>
  <si>
    <t>80 jaar en ouder</t>
  </si>
  <si>
    <t>15 tot 18 jaar</t>
  </si>
  <si>
    <t>18 tot 20 jaar</t>
  </si>
  <si>
    <t>Totaal Mannen + Vrouwen</t>
  </si>
  <si>
    <t>Totaal mannen en vrouwen</t>
  </si>
  <si>
    <t>Bestuurder</t>
  </si>
  <si>
    <t>Passagier</t>
  </si>
  <si>
    <t>Totaal</t>
  </si>
  <si>
    <t>Totaal mannen</t>
  </si>
  <si>
    <t>Totaal vrouwen</t>
  </si>
  <si>
    <t>Personenauto</t>
  </si>
  <si>
    <t>Bestelauto</t>
  </si>
  <si>
    <t>Vrachtauto</t>
  </si>
  <si>
    <t>Motor</t>
  </si>
  <si>
    <t>Gemotoriseerd invalidenvoertuig</t>
  </si>
  <si>
    <t>Brommobiel</t>
  </si>
  <si>
    <t>Bromfiets/Snorfiets</t>
  </si>
  <si>
    <t>Fiets</t>
  </si>
  <si>
    <t>Voetganger</t>
  </si>
  <si>
    <t>Overig en onbekend</t>
  </si>
  <si>
    <t>Tabel 1. Dodelijke slachtoffers van een verkeersongeval in Nederland naar leeftijd en geslacht, 2010-2016</t>
  </si>
  <si>
    <t>Tabel 2. Verkeersdoden naar vervoerswijze, periode 2010-2016</t>
  </si>
  <si>
    <t>Tabel 3. Dodelijke verkeersslachtoffers onder inzittenden van een personenauto naar deelname in het verkeer, periode 2010-2016</t>
  </si>
  <si>
    <t>18 tot 25 jaar</t>
  </si>
  <si>
    <t>25 tot 35 jaar</t>
  </si>
  <si>
    <t>35 tot 50 jaar</t>
  </si>
  <si>
    <t>50 tot 65 jaar</t>
  </si>
  <si>
    <t>65 tot 75 jaar</t>
  </si>
  <si>
    <t>per 100 000 van de gemiddelde bevolking</t>
  </si>
  <si>
    <t>per persoon per dag</t>
  </si>
  <si>
    <t>Leeftijdsklasse</t>
  </si>
  <si>
    <t>Bron: CBS</t>
  </si>
  <si>
    <t>75 jaar of ouder</t>
  </si>
  <si>
    <t/>
  </si>
  <si>
    <t>per autokilometer</t>
  </si>
  <si>
    <t>Tijdstip</t>
  </si>
  <si>
    <t xml:space="preserve">  Nacht 0 tot 7 uur</t>
  </si>
  <si>
    <t xml:space="preserve">  Ochtendspits 7 tot 9 uur</t>
  </si>
  <si>
    <t xml:space="preserve">  Ochtend 9 tot 12 uur</t>
  </si>
  <si>
    <t xml:space="preserve">  Middag 12 tot 16 uur</t>
  </si>
  <si>
    <t xml:space="preserve">  Avondspits 16 tot 18 uur</t>
  </si>
  <si>
    <t xml:space="preserve">  Avond 18 tot 24 uur</t>
  </si>
  <si>
    <t>Verkeersdoden onder</t>
  </si>
  <si>
    <t>automobilisten</t>
  </si>
  <si>
    <t>onder automobilisten</t>
  </si>
  <si>
    <t xml:space="preserve">  Limburg</t>
  </si>
  <si>
    <t xml:space="preserve">  Noord-Brabant</t>
  </si>
  <si>
    <t xml:space="preserve">  Zeeland</t>
  </si>
  <si>
    <t xml:space="preserve">  Zuid-Holland</t>
  </si>
  <si>
    <t xml:space="preserve">  Noord-Holland</t>
  </si>
  <si>
    <t xml:space="preserve">  Utrecht</t>
  </si>
  <si>
    <t xml:space="preserve">  Gelderland</t>
  </si>
  <si>
    <t xml:space="preserve">  Flevoland</t>
  </si>
  <si>
    <t xml:space="preserve">  Overijssel</t>
  </si>
  <si>
    <t xml:space="preserve">  Drenthe</t>
  </si>
  <si>
    <t xml:space="preserve">  Friesland</t>
  </si>
  <si>
    <t xml:space="preserve">  Groningen</t>
  </si>
  <si>
    <t xml:space="preserve">  Nederland</t>
  </si>
  <si>
    <t>Provincie</t>
  </si>
  <si>
    <t>gemiddeld aantal per jaar</t>
  </si>
  <si>
    <t>Totale autoafstand</t>
  </si>
  <si>
    <t>in miljard kilometers per jaar</t>
  </si>
  <si>
    <t>Toelichting</t>
  </si>
  <si>
    <t xml:space="preserve">Voor de vaststelling van het aantal dodelijke slachtoffers van een fietsongeval in Nederland zijn gegevens uit drie bronnen gecombineerd: door een arts ingevulde doodsoorzaakformulieren, dossiers van arrondissementsparketten </t>
  </si>
  <si>
    <t>in geval van een niet-natuurlijke dood en ongevalsrapporten die door de politie zijn opgemaakt. Door de koppeling en integratie van deze bronnen kunnen eventueel ontbrekende gegevens in de afzonderlijke bestanden worden aangevuld.</t>
  </si>
  <si>
    <t xml:space="preserve">De resultaten van deze integratieve benadering van het aantal fietsdoden zijn beschikbaar vanaf het kalenderjaar 1996. Reeksen met cijfers uit eerdere jaren zijn verkrijgbaar bij Rijkswaterstaat, onderdeel van het ministerie </t>
  </si>
  <si>
    <t>van Infrastructuur en Milieu. Deze tijdreeksen zijn uitsluitend gebaseerd op ongevalsrapporten die door de politie zijn opgemaakt.</t>
  </si>
  <si>
    <t xml:space="preserve">De definitie van een verkeersdode is een weggebruiker die overleden is ten gevolge van een plotseling optredende gebeurtenis op de openbare weg op Nederlands grondgebied, </t>
  </si>
  <si>
    <t>verband houdend met het verkeer, waarbij ten minste één rijdend voertuig was betrokken.</t>
  </si>
  <si>
    <t>- het slachtoffer 30 dagen of meer na het ongeval overlijdt;</t>
  </si>
  <si>
    <t>- de overledene al als slachtoffer van 'moord' of van 'zelfdoding' is geteld.</t>
  </si>
  <si>
    <t xml:space="preserve">Voor de berekening van het aandeel verkeersdoden onder automobilisten per ongevalstijdstip is een berekening gemaakt gebaseerd op het aantal verkeersdoden onder automobilisten waarvan het tijdstip van het ongeval bekend is. </t>
  </si>
  <si>
    <t>In de periode 2012-2016 is het tijdstip van het ongeval in 94 procent van de 845 gevallen bekend.</t>
  </si>
  <si>
    <t>Een overledene wordt niet als slachtoffer van een verkeersongeval geteld indien:</t>
  </si>
  <si>
    <t>- het verkeersongeval zich voordoet op een plaats die niet opengesteld is voor openbaar rijverkeer en ander verkeer;</t>
  </si>
  <si>
    <t>- het verkeersongeval zich voordoet op een gedeelte van een trein- of trambaan die geen deel uitmaakt van de openbare weg en door de aard uitsluitend gebruikt kan worden door een trein of een tram;</t>
  </si>
  <si>
    <t>Verkeersdoden onder automobilisten</t>
  </si>
  <si>
    <t>gemiddeld per uur per jaar</t>
  </si>
  <si>
    <t>Autokilometers per persoon per jaar</t>
  </si>
  <si>
    <t xml:space="preserve">gemiddeld per uur </t>
  </si>
  <si>
    <t xml:space="preserve">Verkeersdoden </t>
  </si>
  <si>
    <t>x100</t>
  </si>
  <si>
    <t>Tabel 4. Verkeersdoden onder automobilisten per 100 000 van de bevolking en per autokilometer per persoon per dag, 2012-2016</t>
  </si>
  <si>
    <t>Tabel 5. Aandeel verkeersdoden onder automobilisten per tijdstip en per fietskilometer per persoon per dag, 2012/2016</t>
  </si>
  <si>
    <t>Tabel 6. Verkeersdoden onder automobilisten per ongevalsprovincie en afstand in miljard kilometers, 2012-2016</t>
  </si>
  <si>
    <t>totaal 2012-2016</t>
  </si>
  <si>
    <t>2012-2016</t>
  </si>
  <si>
    <t>%</t>
  </si>
  <si>
    <t>Autokilometers per jaar</t>
  </si>
  <si>
    <t>per miljard kilometers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</si>
</sst>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0" borderId="0" xfId="0" quotePrefix="1" applyFont="1" applyBorder="1" applyAlignment="1">
      <alignment horizontal="left" wrapText="1"/>
    </xf>
    <xf numFmtId="0" fontId="3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0" xfId="0" quotePrefix="1" applyFont="1" applyBorder="1" applyAlignment="1">
      <alignment horizontal="left"/>
    </xf>
    <xf numFmtId="0" fontId="6" fillId="0" borderId="0" xfId="0" applyFont="1" applyBorder="1"/>
    <xf numFmtId="0" fontId="6" fillId="0" borderId="2" xfId="0" applyFont="1" applyBorder="1"/>
    <xf numFmtId="0" fontId="4" fillId="0" borderId="0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Border="1" applyAlignment="1">
      <alignment wrapText="1"/>
    </xf>
    <xf numFmtId="0" fontId="8" fillId="0" borderId="0" xfId="0" applyFont="1"/>
    <xf numFmtId="2" fontId="8" fillId="0" borderId="0" xfId="0" applyNumberFormat="1" applyFont="1"/>
    <xf numFmtId="2" fontId="8" fillId="0" borderId="0" xfId="0" applyNumberFormat="1" applyFont="1" applyFill="1"/>
    <xf numFmtId="0" fontId="10" fillId="0" borderId="0" xfId="0" applyFont="1"/>
    <xf numFmtId="2" fontId="0" fillId="0" borderId="0" xfId="0" applyNumberFormat="1"/>
    <xf numFmtId="0" fontId="9" fillId="0" borderId="1" xfId="0" applyFont="1" applyBorder="1"/>
    <xf numFmtId="0" fontId="0" fillId="0" borderId="1" xfId="0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8" fillId="0" borderId="0" xfId="1" applyFont="1"/>
    <xf numFmtId="164" fontId="8" fillId="0" borderId="0" xfId="1" applyNumberFormat="1" applyFont="1"/>
    <xf numFmtId="0" fontId="8" fillId="0" borderId="0" xfId="1" applyFont="1" applyFill="1"/>
    <xf numFmtId="0" fontId="8" fillId="0" borderId="0" xfId="1" applyFont="1" applyFill="1" applyBorder="1"/>
    <xf numFmtId="0" fontId="8" fillId="0" borderId="0" xfId="1" applyFont="1" applyBorder="1"/>
    <xf numFmtId="0" fontId="8" fillId="0" borderId="1" xfId="1" applyFont="1" applyFill="1" applyBorder="1"/>
    <xf numFmtId="0" fontId="8" fillId="0" borderId="1" xfId="1" applyFont="1" applyBorder="1"/>
    <xf numFmtId="0" fontId="7" fillId="0" borderId="1" xfId="1" applyFont="1" applyBorder="1"/>
    <xf numFmtId="164" fontId="8" fillId="0" borderId="0" xfId="1" applyNumberFormat="1" applyFont="1" applyFill="1" applyBorder="1"/>
    <xf numFmtId="164" fontId="8" fillId="0" borderId="0" xfId="1" applyNumberFormat="1" applyFont="1" applyBorder="1"/>
    <xf numFmtId="0" fontId="0" fillId="0" borderId="0" xfId="0" quotePrefix="1"/>
    <xf numFmtId="0" fontId="0" fillId="0" borderId="2" xfId="0" applyBorder="1"/>
    <xf numFmtId="164" fontId="0" fillId="0" borderId="0" xfId="0" applyNumberFormat="1"/>
    <xf numFmtId="0" fontId="8" fillId="0" borderId="2" xfId="0" applyFont="1" applyBorder="1"/>
    <xf numFmtId="164" fontId="8" fillId="0" borderId="0" xfId="0" applyNumberFormat="1" applyFont="1"/>
  </cellXfs>
  <cellStyles count="2">
    <cellStyle name="Standaard" xfId="0" builtinId="0"/>
    <cellStyle name="Standa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selection activeCell="G8" sqref="G6:H8"/>
    </sheetView>
  </sheetViews>
  <sheetFormatPr defaultRowHeight="12.75" x14ac:dyDescent="0.2"/>
  <cols>
    <col min="1" max="1" width="31.7109375" style="2" customWidth="1"/>
    <col min="2" max="7" width="14.7109375" style="2" customWidth="1"/>
    <col min="8" max="8" width="14.7109375" style="11" customWidth="1"/>
    <col min="9" max="9" width="9.140625" style="11"/>
    <col min="10" max="16384" width="9.140625" style="2"/>
  </cols>
  <sheetData>
    <row r="1" spans="1:8" x14ac:dyDescent="0.2">
      <c r="A1" s="18" t="s">
        <v>28</v>
      </c>
    </row>
    <row r="2" spans="1:8" x14ac:dyDescent="0.2">
      <c r="A2" s="8"/>
      <c r="B2" s="9">
        <v>2010</v>
      </c>
      <c r="C2" s="9">
        <v>2011</v>
      </c>
      <c r="D2" s="9">
        <v>2012</v>
      </c>
      <c r="E2" s="9">
        <v>2013</v>
      </c>
      <c r="F2" s="9">
        <v>2014</v>
      </c>
      <c r="G2" s="9">
        <v>2015</v>
      </c>
      <c r="H2" s="9">
        <v>2016</v>
      </c>
    </row>
    <row r="3" spans="1:8" x14ac:dyDescent="0.2">
      <c r="A3" s="3"/>
      <c r="B3" s="1"/>
      <c r="C3" s="1"/>
      <c r="H3" s="2"/>
    </row>
    <row r="4" spans="1:8" x14ac:dyDescent="0.2">
      <c r="A4" s="10" t="s">
        <v>11</v>
      </c>
      <c r="B4" s="21">
        <f>SUM(B6:B15)</f>
        <v>640</v>
      </c>
      <c r="C4" s="21">
        <f>SUM(C6:C15)</f>
        <v>661</v>
      </c>
      <c r="D4" s="21">
        <f>SUM(D6:D15)</f>
        <v>650</v>
      </c>
      <c r="E4" s="21">
        <f>SUM(E6:E15)</f>
        <v>570</v>
      </c>
      <c r="F4" s="21">
        <f>SUM(F6:F15)</f>
        <v>570</v>
      </c>
      <c r="G4" s="21">
        <v>621</v>
      </c>
      <c r="H4" s="21">
        <f>SUM(H6:H15)</f>
        <v>629</v>
      </c>
    </row>
    <row r="5" spans="1:8" x14ac:dyDescent="0.2">
      <c r="A5" s="3"/>
      <c r="B5" s="21"/>
      <c r="C5" s="21"/>
      <c r="D5" s="21"/>
      <c r="E5" s="21"/>
      <c r="F5" s="21"/>
      <c r="G5" s="21"/>
      <c r="H5" s="21"/>
    </row>
    <row r="6" spans="1:8" x14ac:dyDescent="0.2">
      <c r="A6" s="6" t="s">
        <v>1</v>
      </c>
      <c r="B6" s="2">
        <f t="shared" ref="B6:G6" si="0">+B20+B34</f>
        <v>18</v>
      </c>
      <c r="C6" s="2">
        <f t="shared" si="0"/>
        <v>19</v>
      </c>
      <c r="D6" s="2">
        <f t="shared" si="0"/>
        <v>25</v>
      </c>
      <c r="E6" s="2">
        <f t="shared" si="0"/>
        <v>9</v>
      </c>
      <c r="F6" s="2">
        <f t="shared" si="0"/>
        <v>19</v>
      </c>
      <c r="G6" s="2">
        <f t="shared" si="0"/>
        <v>18</v>
      </c>
      <c r="H6" s="2">
        <f>+H20+H34</f>
        <v>12</v>
      </c>
    </row>
    <row r="7" spans="1:8" x14ac:dyDescent="0.2">
      <c r="A7" s="6" t="s">
        <v>9</v>
      </c>
      <c r="B7" s="2">
        <f t="shared" ref="B7:H10" si="1">+B21+B35</f>
        <v>20</v>
      </c>
      <c r="C7" s="2">
        <f t="shared" si="1"/>
        <v>19</v>
      </c>
      <c r="D7" s="2">
        <f t="shared" si="1"/>
        <v>15</v>
      </c>
      <c r="E7" s="2">
        <f t="shared" si="1"/>
        <v>14</v>
      </c>
      <c r="F7" s="2">
        <f t="shared" si="1"/>
        <v>17</v>
      </c>
      <c r="G7" s="2">
        <f t="shared" si="1"/>
        <v>15</v>
      </c>
      <c r="H7" s="2">
        <v>10</v>
      </c>
    </row>
    <row r="8" spans="1:8" x14ac:dyDescent="0.2">
      <c r="A8" s="4" t="s">
        <v>10</v>
      </c>
      <c r="B8" s="2">
        <f t="shared" si="1"/>
        <v>26</v>
      </c>
      <c r="C8" s="2">
        <f t="shared" si="1"/>
        <v>26</v>
      </c>
      <c r="D8" s="2">
        <f t="shared" si="1"/>
        <v>14</v>
      </c>
      <c r="E8" s="2">
        <f t="shared" si="1"/>
        <v>27</v>
      </c>
      <c r="F8" s="2">
        <f t="shared" si="1"/>
        <v>26</v>
      </c>
      <c r="G8" s="2">
        <f t="shared" si="1"/>
        <v>29</v>
      </c>
      <c r="H8" s="2">
        <v>21</v>
      </c>
    </row>
    <row r="9" spans="1:8" x14ac:dyDescent="0.2">
      <c r="A9" s="4" t="s">
        <v>2</v>
      </c>
      <c r="B9" s="2">
        <f t="shared" si="1"/>
        <v>114</v>
      </c>
      <c r="C9" s="2">
        <f t="shared" si="1"/>
        <v>99</v>
      </c>
      <c r="D9" s="2">
        <f t="shared" si="1"/>
        <v>106</v>
      </c>
      <c r="E9" s="2">
        <f t="shared" si="1"/>
        <v>103</v>
      </c>
      <c r="F9" s="2">
        <f t="shared" si="1"/>
        <v>83</v>
      </c>
      <c r="G9" s="2">
        <f t="shared" si="1"/>
        <v>87</v>
      </c>
      <c r="H9" s="2">
        <f t="shared" si="1"/>
        <v>99</v>
      </c>
    </row>
    <row r="10" spans="1:8" x14ac:dyDescent="0.2">
      <c r="A10" s="4" t="s">
        <v>3</v>
      </c>
      <c r="B10" s="2">
        <f t="shared" si="1"/>
        <v>69</v>
      </c>
      <c r="C10" s="2">
        <f t="shared" si="1"/>
        <v>58</v>
      </c>
      <c r="D10" s="2">
        <f t="shared" si="1"/>
        <v>64</v>
      </c>
      <c r="E10" s="2">
        <f t="shared" si="1"/>
        <v>38</v>
      </c>
      <c r="F10" s="2">
        <f t="shared" si="1"/>
        <v>42</v>
      </c>
      <c r="G10" s="2">
        <f t="shared" si="1"/>
        <v>54</v>
      </c>
      <c r="H10" s="2">
        <f t="shared" si="1"/>
        <v>48</v>
      </c>
    </row>
    <row r="11" spans="1:8" x14ac:dyDescent="0.2">
      <c r="A11" s="4" t="s">
        <v>4</v>
      </c>
      <c r="B11" s="2">
        <v>78</v>
      </c>
      <c r="C11" s="2">
        <v>73</v>
      </c>
      <c r="D11" s="2">
        <v>77</v>
      </c>
      <c r="E11" s="2">
        <v>56</v>
      </c>
      <c r="F11" s="2">
        <v>58</v>
      </c>
      <c r="G11" s="2">
        <v>55</v>
      </c>
      <c r="H11" s="2">
        <v>56</v>
      </c>
    </row>
    <row r="12" spans="1:8" x14ac:dyDescent="0.2">
      <c r="A12" s="6" t="s">
        <v>5</v>
      </c>
      <c r="B12" s="2">
        <v>72</v>
      </c>
      <c r="C12" s="2">
        <v>67</v>
      </c>
      <c r="D12" s="2">
        <v>70</v>
      </c>
      <c r="E12" s="2">
        <v>68</v>
      </c>
      <c r="F12" s="2">
        <v>57</v>
      </c>
      <c r="G12" s="2">
        <v>73</v>
      </c>
      <c r="H12" s="2">
        <f t="shared" ref="H12:H14" si="2">+H26+H40</f>
        <v>80</v>
      </c>
    </row>
    <row r="13" spans="1:8" x14ac:dyDescent="0.2">
      <c r="A13" s="6" t="s">
        <v>6</v>
      </c>
      <c r="B13" s="2">
        <v>66</v>
      </c>
      <c r="C13" s="2">
        <v>74</v>
      </c>
      <c r="D13" s="2">
        <v>77</v>
      </c>
      <c r="E13" s="2">
        <v>55</v>
      </c>
      <c r="F13" s="2">
        <v>59</v>
      </c>
      <c r="G13" s="2">
        <v>78</v>
      </c>
      <c r="H13" s="2">
        <f t="shared" si="2"/>
        <v>75</v>
      </c>
    </row>
    <row r="14" spans="1:8" x14ac:dyDescent="0.2">
      <c r="A14" s="6" t="s">
        <v>7</v>
      </c>
      <c r="B14" s="2">
        <v>83</v>
      </c>
      <c r="C14" s="2">
        <v>100</v>
      </c>
      <c r="D14" s="2">
        <v>107</v>
      </c>
      <c r="E14" s="2">
        <v>99</v>
      </c>
      <c r="F14" s="2">
        <v>106</v>
      </c>
      <c r="G14" s="2">
        <v>93</v>
      </c>
      <c r="H14" s="2">
        <f t="shared" si="2"/>
        <v>93</v>
      </c>
    </row>
    <row r="15" spans="1:8" x14ac:dyDescent="0.2">
      <c r="A15" s="6" t="s">
        <v>8</v>
      </c>
      <c r="B15" s="2">
        <v>94</v>
      </c>
      <c r="C15" s="2">
        <v>126</v>
      </c>
      <c r="D15" s="2">
        <v>95</v>
      </c>
      <c r="E15" s="2">
        <v>101</v>
      </c>
      <c r="F15" s="2">
        <v>103</v>
      </c>
      <c r="G15" s="2">
        <v>119</v>
      </c>
      <c r="H15" s="2">
        <v>135</v>
      </c>
    </row>
    <row r="16" spans="1:8" x14ac:dyDescent="0.2">
      <c r="A16" s="6"/>
      <c r="H16" s="2"/>
    </row>
    <row r="17" spans="1:8" x14ac:dyDescent="0.2">
      <c r="H17" s="2"/>
    </row>
    <row r="18" spans="1:8" x14ac:dyDescent="0.2">
      <c r="A18" s="6" t="s">
        <v>16</v>
      </c>
      <c r="B18" s="2">
        <v>475</v>
      </c>
      <c r="C18" s="2">
        <v>477</v>
      </c>
      <c r="D18" s="2">
        <v>479</v>
      </c>
      <c r="E18" s="2">
        <v>419</v>
      </c>
      <c r="F18" s="2">
        <v>411</v>
      </c>
      <c r="G18" s="2">
        <v>458</v>
      </c>
      <c r="H18" s="2">
        <f>SUM(H20:H29)</f>
        <v>458</v>
      </c>
    </row>
    <row r="19" spans="1:8" x14ac:dyDescent="0.2">
      <c r="A19" s="6"/>
      <c r="H19" s="2"/>
    </row>
    <row r="20" spans="1:8" x14ac:dyDescent="0.2">
      <c r="A20" s="6" t="s">
        <v>1</v>
      </c>
      <c r="B20" s="2">
        <v>8</v>
      </c>
      <c r="C20" s="2">
        <v>14</v>
      </c>
      <c r="D20" s="2">
        <v>17</v>
      </c>
      <c r="E20" s="2">
        <v>6</v>
      </c>
      <c r="F20" s="2">
        <v>13</v>
      </c>
      <c r="G20" s="2">
        <v>14</v>
      </c>
      <c r="H20" s="2">
        <v>6</v>
      </c>
    </row>
    <row r="21" spans="1:8" x14ac:dyDescent="0.2">
      <c r="A21" s="6" t="s">
        <v>9</v>
      </c>
      <c r="B21" s="2">
        <v>16</v>
      </c>
      <c r="C21" s="2">
        <v>12</v>
      </c>
      <c r="D21" s="2">
        <v>8</v>
      </c>
      <c r="E21" s="2">
        <v>9</v>
      </c>
      <c r="F21" s="2">
        <v>10</v>
      </c>
      <c r="G21" s="2">
        <v>7</v>
      </c>
      <c r="H21" s="2">
        <v>10</v>
      </c>
    </row>
    <row r="22" spans="1:8" x14ac:dyDescent="0.2">
      <c r="A22" s="6" t="s">
        <v>10</v>
      </c>
      <c r="B22" s="2">
        <v>21</v>
      </c>
      <c r="C22" s="2">
        <v>18</v>
      </c>
      <c r="D22" s="2">
        <v>12</v>
      </c>
      <c r="E22" s="2">
        <v>22</v>
      </c>
      <c r="F22" s="2">
        <v>22</v>
      </c>
      <c r="G22" s="2">
        <v>25</v>
      </c>
      <c r="H22" s="2">
        <v>16</v>
      </c>
    </row>
    <row r="23" spans="1:8" x14ac:dyDescent="0.2">
      <c r="A23" s="6" t="s">
        <v>2</v>
      </c>
      <c r="B23" s="2">
        <v>94</v>
      </c>
      <c r="C23" s="2">
        <v>84</v>
      </c>
      <c r="D23" s="2">
        <v>88</v>
      </c>
      <c r="E23" s="2">
        <v>94</v>
      </c>
      <c r="F23" s="2">
        <v>64</v>
      </c>
      <c r="G23" s="2">
        <v>72</v>
      </c>
      <c r="H23" s="2">
        <v>77</v>
      </c>
    </row>
    <row r="24" spans="1:8" x14ac:dyDescent="0.2">
      <c r="A24" s="6" t="s">
        <v>3</v>
      </c>
      <c r="B24" s="2">
        <v>59</v>
      </c>
      <c r="C24" s="2">
        <v>46</v>
      </c>
      <c r="D24" s="2">
        <v>56</v>
      </c>
      <c r="E24" s="2">
        <v>28</v>
      </c>
      <c r="F24" s="2">
        <v>33</v>
      </c>
      <c r="G24" s="2">
        <v>46</v>
      </c>
      <c r="H24" s="2">
        <v>39</v>
      </c>
    </row>
    <row r="25" spans="1:8" x14ac:dyDescent="0.2">
      <c r="A25" s="6" t="s">
        <v>4</v>
      </c>
      <c r="B25" s="2">
        <v>61</v>
      </c>
      <c r="C25" s="2">
        <v>56</v>
      </c>
      <c r="D25" s="2">
        <v>60</v>
      </c>
      <c r="E25" s="2">
        <v>46</v>
      </c>
      <c r="F25" s="2">
        <v>47</v>
      </c>
      <c r="G25" s="2">
        <v>46</v>
      </c>
      <c r="H25" s="2">
        <v>46</v>
      </c>
    </row>
    <row r="26" spans="1:8" x14ac:dyDescent="0.2">
      <c r="A26" s="6" t="s">
        <v>5</v>
      </c>
      <c r="B26" s="2">
        <v>51</v>
      </c>
      <c r="C26" s="2">
        <v>51</v>
      </c>
      <c r="D26" s="2">
        <v>58</v>
      </c>
      <c r="E26" s="2">
        <v>50</v>
      </c>
      <c r="F26" s="2">
        <v>45</v>
      </c>
      <c r="G26" s="2">
        <v>53</v>
      </c>
      <c r="H26" s="2">
        <v>55</v>
      </c>
    </row>
    <row r="27" spans="1:8" x14ac:dyDescent="0.2">
      <c r="A27" s="6" t="s">
        <v>6</v>
      </c>
      <c r="B27" s="2">
        <v>45</v>
      </c>
      <c r="C27" s="2">
        <v>56</v>
      </c>
      <c r="D27" s="2">
        <v>52</v>
      </c>
      <c r="E27" s="2">
        <v>34</v>
      </c>
      <c r="F27" s="2">
        <v>46</v>
      </c>
      <c r="G27" s="2">
        <v>51</v>
      </c>
      <c r="H27" s="2">
        <v>52</v>
      </c>
    </row>
    <row r="28" spans="1:8" x14ac:dyDescent="0.2">
      <c r="A28" s="6" t="s">
        <v>7</v>
      </c>
      <c r="B28" s="2">
        <v>53</v>
      </c>
      <c r="C28" s="2">
        <v>58</v>
      </c>
      <c r="D28" s="2">
        <v>59</v>
      </c>
      <c r="E28" s="2">
        <v>63</v>
      </c>
      <c r="F28" s="2">
        <v>64</v>
      </c>
      <c r="G28" s="2">
        <v>55</v>
      </c>
      <c r="H28" s="2">
        <v>59</v>
      </c>
    </row>
    <row r="29" spans="1:8" x14ac:dyDescent="0.2">
      <c r="A29" s="6" t="s">
        <v>8</v>
      </c>
      <c r="B29" s="2">
        <v>67</v>
      </c>
      <c r="C29" s="2">
        <v>82</v>
      </c>
      <c r="D29" s="2">
        <v>69</v>
      </c>
      <c r="E29" s="2">
        <v>67</v>
      </c>
      <c r="F29" s="2">
        <v>67</v>
      </c>
      <c r="G29" s="2">
        <v>89</v>
      </c>
      <c r="H29" s="2">
        <v>98</v>
      </c>
    </row>
    <row r="30" spans="1:8" x14ac:dyDescent="0.2">
      <c r="A30" s="6"/>
      <c r="H30" s="2"/>
    </row>
    <row r="31" spans="1:8" x14ac:dyDescent="0.2">
      <c r="A31" s="6"/>
      <c r="H31" s="2"/>
    </row>
    <row r="32" spans="1:8" x14ac:dyDescent="0.2">
      <c r="A32" s="6" t="s">
        <v>17</v>
      </c>
      <c r="B32" s="2">
        <v>165</v>
      </c>
      <c r="C32" s="2">
        <v>184</v>
      </c>
      <c r="D32" s="2">
        <v>171</v>
      </c>
      <c r="E32" s="2">
        <v>151</v>
      </c>
      <c r="F32" s="2">
        <v>159</v>
      </c>
      <c r="G32" s="2">
        <v>163</v>
      </c>
      <c r="H32" s="2">
        <f>SUM(H34:H43)</f>
        <v>171</v>
      </c>
    </row>
    <row r="33" spans="1:8" x14ac:dyDescent="0.2">
      <c r="A33" s="6"/>
      <c r="H33" s="2"/>
    </row>
    <row r="34" spans="1:8" x14ac:dyDescent="0.2">
      <c r="A34" s="6" t="s">
        <v>1</v>
      </c>
      <c r="B34" s="2">
        <v>10</v>
      </c>
      <c r="C34" s="2">
        <v>5</v>
      </c>
      <c r="D34" s="2">
        <v>8</v>
      </c>
      <c r="E34" s="2">
        <v>3</v>
      </c>
      <c r="F34" s="2">
        <v>6</v>
      </c>
      <c r="G34" s="2">
        <v>4</v>
      </c>
      <c r="H34" s="2">
        <v>6</v>
      </c>
    </row>
    <row r="35" spans="1:8" x14ac:dyDescent="0.2">
      <c r="A35" s="6" t="s">
        <v>9</v>
      </c>
      <c r="B35" s="2">
        <v>4</v>
      </c>
      <c r="C35" s="2">
        <v>7</v>
      </c>
      <c r="D35" s="2">
        <v>7</v>
      </c>
      <c r="E35" s="2">
        <v>5</v>
      </c>
      <c r="F35" s="2">
        <v>7</v>
      </c>
      <c r="G35" s="2">
        <v>8</v>
      </c>
      <c r="H35" s="2">
        <v>0</v>
      </c>
    </row>
    <row r="36" spans="1:8" x14ac:dyDescent="0.2">
      <c r="A36" s="6" t="s">
        <v>10</v>
      </c>
      <c r="B36" s="2">
        <v>5</v>
      </c>
      <c r="C36" s="2">
        <v>8</v>
      </c>
      <c r="D36" s="2">
        <v>2</v>
      </c>
      <c r="E36" s="2">
        <v>5</v>
      </c>
      <c r="F36" s="2">
        <v>4</v>
      </c>
      <c r="G36" s="2">
        <v>4</v>
      </c>
      <c r="H36" s="2">
        <v>5</v>
      </c>
    </row>
    <row r="37" spans="1:8" x14ac:dyDescent="0.2">
      <c r="A37" s="6" t="s">
        <v>2</v>
      </c>
      <c r="B37" s="2">
        <v>20</v>
      </c>
      <c r="C37" s="2">
        <v>15</v>
      </c>
      <c r="D37" s="2">
        <v>18</v>
      </c>
      <c r="E37" s="2">
        <v>9</v>
      </c>
      <c r="F37" s="2">
        <v>19</v>
      </c>
      <c r="G37" s="2">
        <v>15</v>
      </c>
      <c r="H37" s="2">
        <v>22</v>
      </c>
    </row>
    <row r="38" spans="1:8" x14ac:dyDescent="0.2">
      <c r="A38" s="6" t="s">
        <v>3</v>
      </c>
      <c r="B38" s="2">
        <v>10</v>
      </c>
      <c r="C38" s="2">
        <v>12</v>
      </c>
      <c r="D38" s="2">
        <v>8</v>
      </c>
      <c r="E38" s="2">
        <v>10</v>
      </c>
      <c r="F38" s="2">
        <v>9</v>
      </c>
      <c r="G38" s="2">
        <v>8</v>
      </c>
      <c r="H38" s="2">
        <v>9</v>
      </c>
    </row>
    <row r="39" spans="1:8" x14ac:dyDescent="0.2">
      <c r="A39" s="6" t="s">
        <v>4</v>
      </c>
      <c r="B39" s="2">
        <v>17</v>
      </c>
      <c r="C39" s="2">
        <v>17</v>
      </c>
      <c r="D39" s="2">
        <v>17</v>
      </c>
      <c r="E39" s="2">
        <v>10</v>
      </c>
      <c r="F39" s="2">
        <v>11</v>
      </c>
      <c r="G39" s="2">
        <v>9</v>
      </c>
      <c r="H39" s="2">
        <v>10</v>
      </c>
    </row>
    <row r="40" spans="1:8" x14ac:dyDescent="0.2">
      <c r="A40" s="6" t="s">
        <v>5</v>
      </c>
      <c r="B40" s="2">
        <v>21</v>
      </c>
      <c r="C40" s="2">
        <v>16</v>
      </c>
      <c r="D40" s="2">
        <v>12</v>
      </c>
      <c r="E40" s="2">
        <v>18</v>
      </c>
      <c r="F40" s="2">
        <v>12</v>
      </c>
      <c r="G40" s="2">
        <v>20</v>
      </c>
      <c r="H40" s="2">
        <v>25</v>
      </c>
    </row>
    <row r="41" spans="1:8" x14ac:dyDescent="0.2">
      <c r="A41" s="6" t="s">
        <v>6</v>
      </c>
      <c r="B41" s="2">
        <v>21</v>
      </c>
      <c r="C41" s="2">
        <v>18</v>
      </c>
      <c r="D41" s="2">
        <v>25</v>
      </c>
      <c r="E41" s="2">
        <v>21</v>
      </c>
      <c r="F41" s="2">
        <v>13</v>
      </c>
      <c r="G41" s="2">
        <v>27</v>
      </c>
      <c r="H41" s="2">
        <v>23</v>
      </c>
    </row>
    <row r="42" spans="1:8" x14ac:dyDescent="0.2">
      <c r="A42" s="6" t="s">
        <v>7</v>
      </c>
      <c r="B42" s="2">
        <v>30</v>
      </c>
      <c r="C42" s="2">
        <v>42</v>
      </c>
      <c r="D42" s="2">
        <v>48</v>
      </c>
      <c r="E42" s="2">
        <v>36</v>
      </c>
      <c r="F42" s="2">
        <v>42</v>
      </c>
      <c r="G42" s="2">
        <v>38</v>
      </c>
      <c r="H42" s="2">
        <v>34</v>
      </c>
    </row>
    <row r="43" spans="1:8" x14ac:dyDescent="0.2">
      <c r="A43" s="6" t="s">
        <v>8</v>
      </c>
      <c r="B43" s="2">
        <v>27</v>
      </c>
      <c r="C43" s="2">
        <v>44</v>
      </c>
      <c r="D43" s="2">
        <v>26</v>
      </c>
      <c r="E43" s="2">
        <v>34</v>
      </c>
      <c r="F43" s="2">
        <v>36</v>
      </c>
      <c r="G43" s="2">
        <v>30</v>
      </c>
      <c r="H43" s="2">
        <v>37</v>
      </c>
    </row>
    <row r="44" spans="1:8" x14ac:dyDescent="0.2">
      <c r="H44" s="2"/>
    </row>
    <row r="46" spans="1:8" x14ac:dyDescent="0.2">
      <c r="A46" s="38" t="s">
        <v>0</v>
      </c>
    </row>
    <row r="49" spans="8:8" x14ac:dyDescent="0.2">
      <c r="H49" s="2"/>
    </row>
    <row r="50" spans="8:8" x14ac:dyDescent="0.2">
      <c r="H50" s="2"/>
    </row>
    <row r="51" spans="8:8" x14ac:dyDescent="0.2">
      <c r="H51" s="2"/>
    </row>
    <row r="52" spans="8:8" x14ac:dyDescent="0.2">
      <c r="H52" s="2"/>
    </row>
    <row r="53" spans="8:8" x14ac:dyDescent="0.2">
      <c r="H53" s="2"/>
    </row>
    <row r="54" spans="8:8" x14ac:dyDescent="0.2">
      <c r="H54" s="2"/>
    </row>
    <row r="55" spans="8:8" x14ac:dyDescent="0.2">
      <c r="H55" s="2"/>
    </row>
    <row r="56" spans="8:8" x14ac:dyDescent="0.2">
      <c r="H56" s="2"/>
    </row>
    <row r="57" spans="8:8" x14ac:dyDescent="0.2">
      <c r="H57" s="2"/>
    </row>
    <row r="58" spans="8:8" x14ac:dyDescent="0.2">
      <c r="H58" s="2"/>
    </row>
    <row r="59" spans="8:8" x14ac:dyDescent="0.2">
      <c r="H59" s="2"/>
    </row>
    <row r="60" spans="8:8" x14ac:dyDescent="0.2">
      <c r="H60" s="2"/>
    </row>
    <row r="61" spans="8:8" x14ac:dyDescent="0.2">
      <c r="H61" s="2"/>
    </row>
  </sheetData>
  <phoneticPr fontId="2" type="noConversion"/>
  <pageMargins left="0.75" right="0.75" top="1" bottom="1" header="0.5" footer="0.5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A55" sqref="A55"/>
    </sheetView>
  </sheetViews>
  <sheetFormatPr defaultRowHeight="12.75" x14ac:dyDescent="0.2"/>
  <cols>
    <col min="1" max="1" width="40" customWidth="1"/>
    <col min="2" max="8" width="14.7109375" customWidth="1"/>
  </cols>
  <sheetData>
    <row r="1" spans="1:8" x14ac:dyDescent="0.2">
      <c r="A1" s="7" t="s">
        <v>29</v>
      </c>
      <c r="B1" s="5"/>
      <c r="C1" s="5"/>
      <c r="D1" s="2"/>
      <c r="E1" s="5"/>
      <c r="F1" s="5"/>
      <c r="G1" s="2"/>
      <c r="H1" s="2"/>
    </row>
    <row r="2" spans="1:8" x14ac:dyDescent="0.2">
      <c r="A2" s="24"/>
      <c r="B2" s="16">
        <v>2010</v>
      </c>
      <c r="C2" s="16">
        <v>2011</v>
      </c>
      <c r="D2" s="9">
        <v>2012</v>
      </c>
      <c r="E2" s="16">
        <v>2013</v>
      </c>
      <c r="F2" s="16">
        <v>2014</v>
      </c>
      <c r="G2" s="17">
        <v>2015</v>
      </c>
      <c r="H2" s="17">
        <v>2016</v>
      </c>
    </row>
    <row r="3" spans="1:8" x14ac:dyDescent="0.2">
      <c r="A3" s="3"/>
      <c r="B3" s="1"/>
      <c r="C3" s="1"/>
      <c r="D3" s="2"/>
      <c r="E3" s="1"/>
      <c r="F3" s="1"/>
      <c r="G3" s="2"/>
      <c r="H3" s="2"/>
    </row>
    <row r="4" spans="1:8" x14ac:dyDescent="0.2">
      <c r="A4" s="4" t="s">
        <v>15</v>
      </c>
      <c r="B4" s="2">
        <v>640</v>
      </c>
      <c r="C4" s="2">
        <v>661</v>
      </c>
      <c r="D4" s="25">
        <v>650</v>
      </c>
      <c r="E4" s="2">
        <v>570</v>
      </c>
      <c r="F4" s="2">
        <v>570</v>
      </c>
      <c r="G4" s="2">
        <f>SUM(G6:G15)</f>
        <v>621</v>
      </c>
      <c r="H4" s="2">
        <f>SUM(H6:H15)</f>
        <v>629</v>
      </c>
    </row>
    <row r="5" spans="1:8" x14ac:dyDescent="0.2">
      <c r="A5" s="4"/>
      <c r="B5" s="2"/>
      <c r="C5" s="2"/>
      <c r="D5" s="25"/>
      <c r="E5" s="2"/>
      <c r="F5" s="2"/>
      <c r="G5" s="2"/>
      <c r="H5" s="2"/>
    </row>
    <row r="6" spans="1:8" x14ac:dyDescent="0.2">
      <c r="A6" s="4" t="s">
        <v>18</v>
      </c>
      <c r="B6" s="2">
        <v>246</v>
      </c>
      <c r="C6" s="2">
        <v>231</v>
      </c>
      <c r="D6" s="25">
        <v>232</v>
      </c>
      <c r="E6" s="2">
        <v>193</v>
      </c>
      <c r="F6" s="2">
        <v>187</v>
      </c>
      <c r="G6" s="2">
        <v>224</v>
      </c>
      <c r="H6" s="2">
        <v>231</v>
      </c>
    </row>
    <row r="7" spans="1:8" x14ac:dyDescent="0.2">
      <c r="A7" s="4" t="s">
        <v>19</v>
      </c>
      <c r="B7" s="2">
        <v>22</v>
      </c>
      <c r="C7" s="2">
        <v>18</v>
      </c>
      <c r="D7" s="25">
        <v>12</v>
      </c>
      <c r="E7" s="2">
        <v>15</v>
      </c>
      <c r="F7" s="2">
        <v>8</v>
      </c>
      <c r="G7" s="2">
        <v>12</v>
      </c>
      <c r="H7" s="2">
        <v>23</v>
      </c>
    </row>
    <row r="8" spans="1:8" x14ac:dyDescent="0.2">
      <c r="A8" s="4" t="s">
        <v>20</v>
      </c>
      <c r="B8" s="2">
        <v>5</v>
      </c>
      <c r="C8" s="2">
        <v>4</v>
      </c>
      <c r="D8" s="25">
        <v>7</v>
      </c>
      <c r="E8" s="2">
        <v>7</v>
      </c>
      <c r="F8" s="2">
        <v>7</v>
      </c>
      <c r="G8" s="2">
        <v>7</v>
      </c>
      <c r="H8" s="2">
        <v>6</v>
      </c>
    </row>
    <row r="9" spans="1:8" x14ac:dyDescent="0.2">
      <c r="A9" s="6" t="s">
        <v>21</v>
      </c>
      <c r="B9" s="2">
        <v>63</v>
      </c>
      <c r="C9" s="2">
        <v>52</v>
      </c>
      <c r="D9" s="25">
        <v>54</v>
      </c>
      <c r="E9" s="2">
        <v>29</v>
      </c>
      <c r="F9" s="2">
        <v>55</v>
      </c>
      <c r="G9" s="2">
        <v>47</v>
      </c>
      <c r="H9" s="2">
        <v>45</v>
      </c>
    </row>
    <row r="10" spans="1:8" x14ac:dyDescent="0.2">
      <c r="A10" s="4" t="s">
        <v>22</v>
      </c>
      <c r="B10" s="2">
        <v>19</v>
      </c>
      <c r="C10" s="2">
        <v>29</v>
      </c>
      <c r="D10" s="25">
        <v>23</v>
      </c>
      <c r="E10" s="2">
        <v>32</v>
      </c>
      <c r="F10" s="2">
        <v>27</v>
      </c>
      <c r="G10" s="2">
        <v>41</v>
      </c>
      <c r="H10" s="2">
        <v>38</v>
      </c>
    </row>
    <row r="11" spans="1:8" x14ac:dyDescent="0.2">
      <c r="A11" s="4" t="s">
        <v>23</v>
      </c>
      <c r="B11" s="2">
        <v>4</v>
      </c>
      <c r="C11" s="2">
        <v>2</v>
      </c>
      <c r="D11" s="25">
        <v>6</v>
      </c>
      <c r="E11" s="2">
        <v>5</v>
      </c>
      <c r="F11" s="2">
        <v>4</v>
      </c>
      <c r="G11" s="2">
        <v>3</v>
      </c>
      <c r="H11" s="2">
        <v>3</v>
      </c>
    </row>
    <row r="12" spans="1:8" x14ac:dyDescent="0.2">
      <c r="A12" s="6" t="s">
        <v>24</v>
      </c>
      <c r="B12" s="2">
        <v>39</v>
      </c>
      <c r="C12" s="2">
        <v>43</v>
      </c>
      <c r="D12" s="25">
        <v>44</v>
      </c>
      <c r="E12" s="2">
        <v>48</v>
      </c>
      <c r="F12" s="2">
        <v>43</v>
      </c>
      <c r="G12" s="2">
        <v>42</v>
      </c>
      <c r="H12" s="2">
        <v>41</v>
      </c>
    </row>
    <row r="13" spans="1:8" x14ac:dyDescent="0.2">
      <c r="A13" s="4" t="s">
        <v>25</v>
      </c>
      <c r="B13" s="2">
        <v>162</v>
      </c>
      <c r="C13" s="2">
        <v>200</v>
      </c>
      <c r="D13" s="25">
        <v>200</v>
      </c>
      <c r="E13" s="2">
        <v>184</v>
      </c>
      <c r="F13" s="2">
        <v>185</v>
      </c>
      <c r="G13" s="2">
        <v>185</v>
      </c>
      <c r="H13" s="2">
        <v>189</v>
      </c>
    </row>
    <row r="14" spans="1:8" x14ac:dyDescent="0.2">
      <c r="A14" s="4" t="s">
        <v>26</v>
      </c>
      <c r="B14" s="2">
        <v>72</v>
      </c>
      <c r="C14" s="2">
        <v>74</v>
      </c>
      <c r="D14" s="25">
        <v>68</v>
      </c>
      <c r="E14" s="2">
        <v>56</v>
      </c>
      <c r="F14" s="2">
        <v>49</v>
      </c>
      <c r="G14" s="2">
        <v>57</v>
      </c>
      <c r="H14" s="2">
        <v>51</v>
      </c>
    </row>
    <row r="15" spans="1:8" x14ac:dyDescent="0.2">
      <c r="A15" s="4" t="s">
        <v>27</v>
      </c>
      <c r="B15" s="2">
        <v>8</v>
      </c>
      <c r="C15" s="2">
        <v>8</v>
      </c>
      <c r="D15" s="2">
        <v>4</v>
      </c>
      <c r="E15" s="2">
        <v>1</v>
      </c>
      <c r="F15" s="2">
        <v>5</v>
      </c>
      <c r="G15" s="2">
        <v>3</v>
      </c>
      <c r="H15" s="2">
        <v>2</v>
      </c>
    </row>
    <row r="16" spans="1:8" x14ac:dyDescent="0.2">
      <c r="A16" s="4"/>
      <c r="B16" s="2"/>
      <c r="C16" s="2"/>
      <c r="D16" s="2"/>
      <c r="E16" s="2"/>
      <c r="F16" s="2"/>
      <c r="G16" s="2"/>
      <c r="H16" s="2"/>
    </row>
    <row r="17" spans="1:8" x14ac:dyDescent="0.2">
      <c r="A17" s="4"/>
      <c r="B17" s="2"/>
      <c r="C17" s="2"/>
      <c r="D17" s="2"/>
      <c r="E17" s="2"/>
      <c r="F17" s="2"/>
      <c r="G17" s="2"/>
      <c r="H17" s="2"/>
    </row>
    <row r="18" spans="1:8" x14ac:dyDescent="0.2">
      <c r="A18" s="39" t="s">
        <v>0</v>
      </c>
      <c r="B18" s="2"/>
      <c r="C18" s="2"/>
      <c r="D18" s="2"/>
      <c r="E18" s="2"/>
      <c r="F18" s="2"/>
      <c r="G18" s="2"/>
      <c r="H18" s="2"/>
    </row>
    <row r="19" spans="1:8" x14ac:dyDescent="0.2">
      <c r="A19" s="2"/>
      <c r="B19" s="2"/>
      <c r="C19" s="2"/>
      <c r="D19" s="2"/>
      <c r="E19" s="2"/>
      <c r="F19" s="2"/>
      <c r="G19" s="2"/>
      <c r="H19" s="2"/>
    </row>
  </sheetData>
  <pageMargins left="0.7" right="0.7" top="0.75" bottom="0.75" header="0.3" footer="0.3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workbookViewId="0">
      <selection activeCell="B6" sqref="B6:H6"/>
    </sheetView>
  </sheetViews>
  <sheetFormatPr defaultRowHeight="12.75" x14ac:dyDescent="0.2"/>
  <cols>
    <col min="1" max="1" width="46.7109375" customWidth="1"/>
    <col min="2" max="8" width="12.7109375" customWidth="1"/>
  </cols>
  <sheetData>
    <row r="1" spans="1:14" x14ac:dyDescent="0.2">
      <c r="A1" s="12" t="s">
        <v>30</v>
      </c>
      <c r="B1" s="13"/>
      <c r="C1" s="13"/>
      <c r="D1" s="13"/>
      <c r="E1" s="13"/>
      <c r="F1" s="13"/>
      <c r="G1" s="13"/>
    </row>
    <row r="2" spans="1:14" x14ac:dyDescent="0.2">
      <c r="A2" s="20"/>
      <c r="B2" s="22">
        <v>2010</v>
      </c>
      <c r="C2" s="22">
        <v>2011</v>
      </c>
      <c r="D2" s="22">
        <v>2012</v>
      </c>
      <c r="E2" s="22">
        <v>2013</v>
      </c>
      <c r="F2" s="22">
        <v>2014</v>
      </c>
      <c r="G2" s="22">
        <v>2015</v>
      </c>
      <c r="H2" s="22">
        <v>2016</v>
      </c>
    </row>
    <row r="3" spans="1:14" x14ac:dyDescent="0.2">
      <c r="A3" s="19"/>
      <c r="B3" s="23"/>
      <c r="C3" s="23"/>
      <c r="D3" s="23"/>
      <c r="E3" s="23"/>
      <c r="F3" s="23"/>
      <c r="G3" s="23"/>
      <c r="H3" s="23"/>
    </row>
    <row r="4" spans="1:14" x14ac:dyDescent="0.2">
      <c r="A4" s="12" t="s">
        <v>12</v>
      </c>
      <c r="B4" s="14">
        <v>246</v>
      </c>
      <c r="C4" s="14">
        <v>231</v>
      </c>
      <c r="D4" s="14">
        <v>232</v>
      </c>
      <c r="E4" s="14">
        <v>193</v>
      </c>
      <c r="F4" s="14">
        <v>187</v>
      </c>
      <c r="G4" s="14">
        <v>224</v>
      </c>
      <c r="H4">
        <f>+H9+H14</f>
        <v>231</v>
      </c>
    </row>
    <row r="5" spans="1:14" x14ac:dyDescent="0.2">
      <c r="A5" s="13"/>
      <c r="B5" s="14"/>
      <c r="C5" s="14"/>
      <c r="D5" s="14"/>
      <c r="E5" s="14"/>
      <c r="F5" s="14"/>
      <c r="G5" s="14"/>
    </row>
    <row r="6" spans="1:14" x14ac:dyDescent="0.2">
      <c r="A6" s="14" t="s">
        <v>13</v>
      </c>
      <c r="B6" s="14">
        <v>187</v>
      </c>
      <c r="C6" s="14">
        <v>174</v>
      </c>
      <c r="D6" s="14">
        <v>176</v>
      </c>
      <c r="E6" s="14">
        <v>158</v>
      </c>
      <c r="F6" s="14">
        <v>148</v>
      </c>
      <c r="G6" s="14">
        <v>177</v>
      </c>
      <c r="H6" s="14">
        <v>186</v>
      </c>
    </row>
    <row r="7" spans="1:14" x14ac:dyDescent="0.2">
      <c r="A7" s="13" t="s">
        <v>14</v>
      </c>
      <c r="B7" s="14">
        <v>59</v>
      </c>
      <c r="C7" s="14">
        <v>57</v>
      </c>
      <c r="D7" s="14">
        <v>56</v>
      </c>
      <c r="E7" s="14">
        <v>35</v>
      </c>
      <c r="F7" s="14">
        <v>39</v>
      </c>
      <c r="G7" s="14">
        <v>47</v>
      </c>
      <c r="H7" s="14">
        <v>45</v>
      </c>
      <c r="J7" s="15"/>
      <c r="K7" s="15"/>
      <c r="L7" s="15"/>
      <c r="M7" s="15"/>
      <c r="N7" s="15"/>
    </row>
    <row r="8" spans="1:14" x14ac:dyDescent="0.2">
      <c r="A8" s="13"/>
      <c r="B8" s="13"/>
      <c r="C8" s="13"/>
      <c r="D8" s="13"/>
      <c r="E8" s="13"/>
      <c r="F8" s="13"/>
      <c r="G8" s="13"/>
    </row>
    <row r="9" spans="1:14" x14ac:dyDescent="0.2">
      <c r="A9" s="12" t="s">
        <v>16</v>
      </c>
      <c r="B9" s="13">
        <v>191</v>
      </c>
      <c r="C9" s="13">
        <v>159</v>
      </c>
      <c r="D9" s="13">
        <v>165</v>
      </c>
      <c r="E9" s="13">
        <v>150</v>
      </c>
      <c r="F9" s="13">
        <v>124</v>
      </c>
      <c r="G9" s="13">
        <v>167</v>
      </c>
      <c r="H9">
        <f>+H11+H12</f>
        <v>167</v>
      </c>
    </row>
    <row r="10" spans="1:14" x14ac:dyDescent="0.2">
      <c r="A10" s="13"/>
      <c r="B10" s="13"/>
      <c r="C10" s="13"/>
      <c r="D10" s="13"/>
      <c r="E10" s="13"/>
      <c r="F10" s="13"/>
      <c r="G10" s="13"/>
    </row>
    <row r="11" spans="1:14" x14ac:dyDescent="0.2">
      <c r="A11" s="14" t="s">
        <v>13</v>
      </c>
      <c r="B11" s="14">
        <v>152</v>
      </c>
      <c r="C11" s="14">
        <v>131</v>
      </c>
      <c r="D11" s="14">
        <v>137</v>
      </c>
      <c r="E11" s="14">
        <v>130</v>
      </c>
      <c r="F11" s="14">
        <v>104</v>
      </c>
      <c r="G11" s="14">
        <v>146</v>
      </c>
      <c r="H11" s="14">
        <v>141</v>
      </c>
    </row>
    <row r="12" spans="1:14" x14ac:dyDescent="0.2">
      <c r="A12" s="13" t="s">
        <v>14</v>
      </c>
      <c r="B12" s="13">
        <v>39</v>
      </c>
      <c r="C12" s="13">
        <v>28</v>
      </c>
      <c r="D12" s="13">
        <v>28</v>
      </c>
      <c r="E12" s="13">
        <v>20</v>
      </c>
      <c r="F12" s="13">
        <v>20</v>
      </c>
      <c r="G12" s="13">
        <v>21</v>
      </c>
      <c r="H12" s="13">
        <v>26</v>
      </c>
      <c r="J12" s="15"/>
      <c r="K12" s="15"/>
      <c r="L12" s="15"/>
      <c r="M12" s="15"/>
      <c r="N12" s="15"/>
    </row>
    <row r="13" spans="1:14" x14ac:dyDescent="0.2">
      <c r="A13" s="13"/>
      <c r="B13" s="13"/>
      <c r="C13" s="13"/>
      <c r="D13" s="13"/>
      <c r="E13" s="13"/>
      <c r="F13" s="13"/>
      <c r="G13" s="13"/>
    </row>
    <row r="14" spans="1:14" x14ac:dyDescent="0.2">
      <c r="A14" s="12" t="s">
        <v>17</v>
      </c>
      <c r="B14" s="13">
        <v>55</v>
      </c>
      <c r="C14" s="13">
        <v>72</v>
      </c>
      <c r="D14" s="13">
        <v>67</v>
      </c>
      <c r="E14" s="13">
        <v>43</v>
      </c>
      <c r="F14" s="13">
        <v>63</v>
      </c>
      <c r="G14" s="13">
        <v>57</v>
      </c>
      <c r="H14">
        <f>+H16+H17</f>
        <v>64</v>
      </c>
    </row>
    <row r="15" spans="1:14" x14ac:dyDescent="0.2">
      <c r="A15" s="13"/>
      <c r="B15" s="13"/>
      <c r="C15" s="13"/>
      <c r="D15" s="13"/>
      <c r="E15" s="13"/>
      <c r="F15" s="13"/>
      <c r="G15" s="13"/>
    </row>
    <row r="16" spans="1:14" x14ac:dyDescent="0.2">
      <c r="A16" s="13" t="s">
        <v>13</v>
      </c>
      <c r="B16" s="13">
        <v>35</v>
      </c>
      <c r="C16" s="13">
        <v>43</v>
      </c>
      <c r="D16" s="13">
        <v>39</v>
      </c>
      <c r="E16" s="13">
        <v>28</v>
      </c>
      <c r="F16" s="13">
        <v>44</v>
      </c>
      <c r="G16" s="13">
        <v>31</v>
      </c>
      <c r="H16" s="13">
        <v>45</v>
      </c>
    </row>
    <row r="17" spans="1:8" x14ac:dyDescent="0.2">
      <c r="A17" s="13" t="s">
        <v>14</v>
      </c>
      <c r="B17" s="13">
        <v>20</v>
      </c>
      <c r="C17" s="13">
        <v>29</v>
      </c>
      <c r="D17" s="13">
        <v>28</v>
      </c>
      <c r="E17" s="13">
        <v>15</v>
      </c>
      <c r="F17" s="13">
        <v>19</v>
      </c>
      <c r="G17" s="13">
        <v>26</v>
      </c>
      <c r="H17" s="13">
        <v>19</v>
      </c>
    </row>
    <row r="18" spans="1:8" x14ac:dyDescent="0.2">
      <c r="A18" s="19"/>
      <c r="B18" s="19"/>
      <c r="C18" s="19"/>
      <c r="D18" s="19"/>
      <c r="E18" s="19"/>
      <c r="F18" s="19"/>
      <c r="G18" s="19"/>
      <c r="H18" s="19"/>
    </row>
    <row r="20" spans="1:8" x14ac:dyDescent="0.2">
      <c r="A20" s="38" t="s">
        <v>0</v>
      </c>
    </row>
  </sheetData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J3" sqref="J3"/>
    </sheetView>
  </sheetViews>
  <sheetFormatPr defaultRowHeight="12.75" x14ac:dyDescent="0.2"/>
  <cols>
    <col min="1" max="1" width="42.28515625" customWidth="1"/>
    <col min="2" max="2" width="8.5703125" customWidth="1"/>
    <col min="3" max="3" width="8.42578125" customWidth="1"/>
    <col min="4" max="4" width="6.5703125" customWidth="1"/>
    <col min="5" max="5" width="6.85546875" customWidth="1"/>
    <col min="6" max="6" width="7.140625" customWidth="1"/>
    <col min="7" max="8" width="11.7109375" customWidth="1"/>
    <col min="9" max="9" width="20.140625" customWidth="1"/>
    <col min="10" max="10" width="19.85546875" customWidth="1"/>
    <col min="11" max="11" width="30.85546875" customWidth="1"/>
  </cols>
  <sheetData>
    <row r="1" spans="1:11" x14ac:dyDescent="0.2">
      <c r="A1" s="36" t="s">
        <v>90</v>
      </c>
      <c r="B1" s="36"/>
      <c r="C1" s="36"/>
      <c r="D1" s="36"/>
      <c r="E1" s="36"/>
      <c r="F1" s="36"/>
      <c r="G1" s="36"/>
      <c r="H1" s="36"/>
      <c r="I1" s="37"/>
      <c r="J1" s="37"/>
      <c r="K1" s="37"/>
    </row>
    <row r="2" spans="1:11" x14ac:dyDescent="0.2">
      <c r="A2" s="27"/>
      <c r="B2" s="53" t="s">
        <v>84</v>
      </c>
      <c r="C2" s="53"/>
      <c r="D2" s="53"/>
      <c r="E2" s="53"/>
      <c r="F2" s="53"/>
      <c r="G2" s="51"/>
      <c r="H2" s="51"/>
      <c r="I2" s="51"/>
      <c r="J2" s="26" t="s">
        <v>96</v>
      </c>
      <c r="K2" s="28" t="s">
        <v>84</v>
      </c>
    </row>
    <row r="3" spans="1:1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9"/>
    </row>
    <row r="4" spans="1:11" ht="36" customHeight="1" x14ac:dyDescent="0.2">
      <c r="A4" s="26"/>
      <c r="B4" s="26">
        <v>2012</v>
      </c>
      <c r="C4" s="26">
        <v>2013</v>
      </c>
      <c r="D4" s="26">
        <v>2014</v>
      </c>
      <c r="E4" s="26">
        <v>2015</v>
      </c>
      <c r="F4" s="26">
        <v>2016</v>
      </c>
      <c r="G4" s="26" t="s">
        <v>94</v>
      </c>
      <c r="H4" s="26" t="s">
        <v>95</v>
      </c>
      <c r="I4" s="30" t="s">
        <v>36</v>
      </c>
      <c r="J4" s="30" t="s">
        <v>37</v>
      </c>
      <c r="K4" s="28" t="s">
        <v>42</v>
      </c>
    </row>
    <row r="6" spans="1:11" x14ac:dyDescent="0.2">
      <c r="A6" t="s">
        <v>38</v>
      </c>
    </row>
    <row r="7" spans="1:11" x14ac:dyDescent="0.2">
      <c r="A7" t="s">
        <v>31</v>
      </c>
      <c r="B7">
        <v>40</v>
      </c>
      <c r="C7">
        <v>41</v>
      </c>
      <c r="D7">
        <v>36</v>
      </c>
      <c r="E7">
        <v>35</v>
      </c>
      <c r="F7">
        <v>35</v>
      </c>
      <c r="G7" s="31">
        <v>187</v>
      </c>
      <c r="H7" s="54">
        <v>22.130177514792898</v>
      </c>
      <c r="I7" s="35">
        <v>2.5536690420340751</v>
      </c>
      <c r="J7" s="52">
        <v>12.23</v>
      </c>
      <c r="K7" s="35">
        <f>+I7/J7</f>
        <v>0.20880368291366108</v>
      </c>
    </row>
    <row r="8" spans="1:11" x14ac:dyDescent="0.2">
      <c r="A8" t="s">
        <v>32</v>
      </c>
      <c r="B8">
        <v>27</v>
      </c>
      <c r="C8">
        <v>29</v>
      </c>
      <c r="D8">
        <v>30</v>
      </c>
      <c r="E8">
        <v>32</v>
      </c>
      <c r="F8">
        <v>28</v>
      </c>
      <c r="G8" s="31">
        <v>146</v>
      </c>
      <c r="H8" s="54">
        <v>17.278106508875741</v>
      </c>
      <c r="I8" s="35">
        <v>1.4245511834410169</v>
      </c>
      <c r="J8" s="52">
        <v>23.07</v>
      </c>
      <c r="K8" s="35">
        <f t="shared" ref="K8:K12" si="0">+I8/J8</f>
        <v>6.1749076005245637E-2</v>
      </c>
    </row>
    <row r="9" spans="1:11" x14ac:dyDescent="0.2">
      <c r="A9" t="s">
        <v>33</v>
      </c>
      <c r="B9">
        <v>43</v>
      </c>
      <c r="C9">
        <v>34</v>
      </c>
      <c r="D9">
        <v>13</v>
      </c>
      <c r="E9">
        <v>32</v>
      </c>
      <c r="F9">
        <v>32</v>
      </c>
      <c r="G9" s="31">
        <v>154</v>
      </c>
      <c r="H9" s="54">
        <v>18.224852071005916</v>
      </c>
      <c r="I9" s="35">
        <v>0.87197429872741006</v>
      </c>
      <c r="J9" s="52">
        <v>25.59</v>
      </c>
      <c r="K9" s="35">
        <f t="shared" si="0"/>
        <v>3.407480651533451E-2</v>
      </c>
    </row>
    <row r="10" spans="1:11" x14ac:dyDescent="0.2">
      <c r="A10" t="s">
        <v>34</v>
      </c>
      <c r="B10">
        <v>29</v>
      </c>
      <c r="C10">
        <v>21</v>
      </c>
      <c r="D10">
        <v>25</v>
      </c>
      <c r="E10">
        <v>36</v>
      </c>
      <c r="F10">
        <v>39</v>
      </c>
      <c r="G10">
        <v>150</v>
      </c>
      <c r="H10" s="54">
        <v>17.751479289940828</v>
      </c>
      <c r="I10" s="35">
        <v>0.87235782443031118</v>
      </c>
      <c r="J10" s="52">
        <v>21.51</v>
      </c>
      <c r="K10" s="35">
        <f t="shared" si="0"/>
        <v>4.0555919313357093E-2</v>
      </c>
    </row>
    <row r="11" spans="1:11" x14ac:dyDescent="0.2">
      <c r="A11" t="s">
        <v>35</v>
      </c>
      <c r="B11">
        <v>18</v>
      </c>
      <c r="C11">
        <v>11</v>
      </c>
      <c r="D11">
        <v>13</v>
      </c>
      <c r="E11">
        <v>9</v>
      </c>
      <c r="F11">
        <v>23</v>
      </c>
      <c r="G11">
        <v>74</v>
      </c>
      <c r="H11" s="54">
        <v>8.7573964497041423</v>
      </c>
      <c r="I11" s="35">
        <v>0.89003283499512897</v>
      </c>
      <c r="J11" s="52">
        <v>12.38</v>
      </c>
      <c r="K11" s="35">
        <f t="shared" si="0"/>
        <v>7.1892797657118646E-2</v>
      </c>
    </row>
    <row r="12" spans="1:11" x14ac:dyDescent="0.2">
      <c r="A12" s="34" t="s">
        <v>40</v>
      </c>
      <c r="B12" s="34">
        <v>19</v>
      </c>
      <c r="C12" s="34">
        <v>22</v>
      </c>
      <c r="D12" s="34">
        <v>31</v>
      </c>
      <c r="E12" s="34">
        <v>33</v>
      </c>
      <c r="F12" s="34">
        <v>29</v>
      </c>
      <c r="G12">
        <v>134</v>
      </c>
      <c r="H12" s="54">
        <v>15.857988165680473</v>
      </c>
      <c r="I12" s="35">
        <v>2.1479763337891105</v>
      </c>
      <c r="J12" s="52">
        <v>5.19</v>
      </c>
      <c r="K12" s="35">
        <f t="shared" si="0"/>
        <v>0.41386827240637963</v>
      </c>
    </row>
    <row r="13" spans="1:11" x14ac:dyDescent="0.2">
      <c r="H13" s="54"/>
    </row>
    <row r="14" spans="1:11" x14ac:dyDescent="0.2">
      <c r="A14" s="34" t="s">
        <v>0</v>
      </c>
      <c r="C14" s="34"/>
      <c r="D14" s="34"/>
      <c r="E14" s="34"/>
      <c r="F14" s="34"/>
    </row>
    <row r="16" spans="1:11" x14ac:dyDescent="0.2">
      <c r="B16" s="52"/>
      <c r="C16" s="52"/>
      <c r="D16" s="52"/>
      <c r="E16" s="52"/>
      <c r="F16" s="52"/>
      <c r="G16" s="52"/>
      <c r="H16" s="52"/>
    </row>
    <row r="17" spans="1:11" x14ac:dyDescent="0.2">
      <c r="B17" s="52"/>
      <c r="C17" s="52"/>
      <c r="D17" s="52"/>
      <c r="E17" s="52"/>
      <c r="F17" s="52"/>
      <c r="G17" s="52"/>
      <c r="H17" s="52"/>
    </row>
    <row r="18" spans="1:11" x14ac:dyDescent="0.2">
      <c r="A18" s="31"/>
      <c r="B18" s="52"/>
      <c r="C18" s="52"/>
      <c r="D18" s="52"/>
      <c r="E18" s="52"/>
      <c r="F18" s="52"/>
      <c r="G18" s="52"/>
      <c r="H18" s="52"/>
      <c r="I18" s="32"/>
      <c r="J18" s="32"/>
      <c r="K18" s="33"/>
    </row>
    <row r="19" spans="1:11" x14ac:dyDescent="0.2">
      <c r="A19" s="31"/>
      <c r="B19" s="52"/>
      <c r="C19" s="52"/>
      <c r="D19" s="52"/>
      <c r="E19" s="52"/>
      <c r="F19" s="52"/>
      <c r="G19" s="52"/>
      <c r="H19" s="52"/>
      <c r="I19" s="32"/>
      <c r="J19" s="32"/>
      <c r="K19" s="33"/>
    </row>
    <row r="20" spans="1:11" x14ac:dyDescent="0.2">
      <c r="A20" s="31"/>
      <c r="B20" s="52"/>
      <c r="C20" s="52"/>
      <c r="D20" s="52"/>
      <c r="E20" s="52"/>
      <c r="F20" s="52"/>
      <c r="G20" s="52"/>
      <c r="H20" s="52"/>
      <c r="I20" s="32"/>
      <c r="J20" s="32"/>
      <c r="K20" s="33"/>
    </row>
    <row r="21" spans="1:11" x14ac:dyDescent="0.2">
      <c r="A21" s="31"/>
      <c r="B21" s="52"/>
      <c r="C21" s="52"/>
      <c r="D21" s="52"/>
      <c r="E21" s="52"/>
      <c r="F21" s="52"/>
      <c r="G21" s="52"/>
      <c r="H21" s="52"/>
      <c r="I21" s="32"/>
      <c r="J21" s="32"/>
      <c r="K21" s="33"/>
    </row>
    <row r="22" spans="1:11" x14ac:dyDescent="0.2">
      <c r="A22" s="31"/>
      <c r="B22" s="52"/>
      <c r="C22" s="52"/>
      <c r="D22" s="52"/>
      <c r="E22" s="52"/>
      <c r="F22" s="52"/>
      <c r="G22" s="52"/>
      <c r="H22" s="52"/>
      <c r="I22" s="32"/>
      <c r="J22" s="32"/>
      <c r="K22" s="33"/>
    </row>
    <row r="23" spans="1:11" x14ac:dyDescent="0.2">
      <c r="A23" s="31"/>
      <c r="B23" s="52"/>
      <c r="C23" s="52"/>
      <c r="D23" s="52"/>
      <c r="E23" s="52"/>
      <c r="F23" s="52"/>
      <c r="G23" s="52"/>
      <c r="H23" s="52"/>
      <c r="I23" s="31"/>
      <c r="J23" s="31"/>
      <c r="K23" s="31"/>
    </row>
    <row r="24" spans="1:11" x14ac:dyDescent="0.2">
      <c r="A24" s="31"/>
      <c r="B24" s="52"/>
      <c r="C24" s="52"/>
      <c r="D24" s="52"/>
      <c r="E24" s="52"/>
      <c r="F24" s="52"/>
      <c r="G24" s="52"/>
      <c r="H24" s="52"/>
      <c r="I24" s="31"/>
      <c r="J24" s="31"/>
      <c r="K24" s="31"/>
    </row>
  </sheetData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2.75" x14ac:dyDescent="0.2"/>
  <cols>
    <col min="1" max="1" width="38" style="40" customWidth="1"/>
    <col min="2" max="2" width="26.28515625" style="40" customWidth="1"/>
    <col min="3" max="3" width="31.42578125" style="40" bestFit="1" customWidth="1"/>
    <col min="4" max="4" width="22.42578125" style="40" customWidth="1"/>
    <col min="5" max="5" width="11.5703125" style="40" bestFit="1" customWidth="1"/>
    <col min="6" max="16384" width="9.140625" style="40"/>
  </cols>
  <sheetData>
    <row r="1" spans="1:6" x14ac:dyDescent="0.2">
      <c r="A1" s="47" t="s">
        <v>91</v>
      </c>
      <c r="B1" s="46"/>
      <c r="C1" s="46"/>
      <c r="D1" s="45"/>
    </row>
    <row r="2" spans="1:6" x14ac:dyDescent="0.2">
      <c r="A2" s="40" t="s">
        <v>41</v>
      </c>
      <c r="B2" s="44" t="s">
        <v>50</v>
      </c>
      <c r="C2" s="44" t="s">
        <v>86</v>
      </c>
      <c r="D2" s="43" t="s">
        <v>88</v>
      </c>
    </row>
    <row r="3" spans="1:6" x14ac:dyDescent="0.2">
      <c r="B3" s="46" t="s">
        <v>51</v>
      </c>
      <c r="C3" s="46"/>
      <c r="D3" s="43" t="s">
        <v>52</v>
      </c>
    </row>
    <row r="4" spans="1:6" x14ac:dyDescent="0.2">
      <c r="A4" s="46" t="s">
        <v>41</v>
      </c>
      <c r="B4" s="46" t="s">
        <v>85</v>
      </c>
      <c r="C4" s="46" t="s">
        <v>87</v>
      </c>
      <c r="D4" s="45" t="s">
        <v>42</v>
      </c>
    </row>
    <row r="5" spans="1:6" x14ac:dyDescent="0.2">
      <c r="A5" s="44"/>
      <c r="B5" s="44"/>
      <c r="C5" s="44"/>
      <c r="D5" s="43" t="s">
        <v>89</v>
      </c>
    </row>
    <row r="6" spans="1:6" x14ac:dyDescent="0.2">
      <c r="A6" s="40" t="s">
        <v>43</v>
      </c>
      <c r="D6" s="42"/>
    </row>
    <row r="7" spans="1:6" x14ac:dyDescent="0.2">
      <c r="A7" s="40" t="s">
        <v>44</v>
      </c>
      <c r="B7" s="40">
        <v>5.7</v>
      </c>
      <c r="C7" s="40">
        <v>57.6</v>
      </c>
      <c r="D7" s="41">
        <f>+B7/C7*100</f>
        <v>9.8958333333333321</v>
      </c>
      <c r="F7" s="41"/>
    </row>
    <row r="8" spans="1:6" x14ac:dyDescent="0.2">
      <c r="A8" s="40" t="s">
        <v>45</v>
      </c>
      <c r="B8" s="40">
        <v>7.3</v>
      </c>
      <c r="C8" s="40">
        <v>399.8</v>
      </c>
      <c r="D8" s="41">
        <f t="shared" ref="D8:D12" si="0">+B8/C8*100</f>
        <v>1.825912956478239</v>
      </c>
      <c r="F8" s="41"/>
    </row>
    <row r="9" spans="1:6" x14ac:dyDescent="0.2">
      <c r="A9" s="40" t="s">
        <v>46</v>
      </c>
      <c r="B9" s="40">
        <v>6.5</v>
      </c>
      <c r="C9" s="40">
        <v>255.4</v>
      </c>
      <c r="D9" s="41">
        <f t="shared" si="0"/>
        <v>2.5450274079874706</v>
      </c>
      <c r="F9" s="41"/>
    </row>
    <row r="10" spans="1:6" x14ac:dyDescent="0.2">
      <c r="A10" s="40" t="s">
        <v>47</v>
      </c>
      <c r="B10" s="40">
        <v>7</v>
      </c>
      <c r="C10" s="40">
        <v>323.8</v>
      </c>
      <c r="D10" s="41">
        <f t="shared" si="0"/>
        <v>2.1618282890673255</v>
      </c>
      <c r="F10" s="41"/>
    </row>
    <row r="11" spans="1:6" x14ac:dyDescent="0.2">
      <c r="A11" s="40" t="s">
        <v>48</v>
      </c>
      <c r="B11" s="40">
        <v>7.7</v>
      </c>
      <c r="C11" s="40">
        <v>526.1</v>
      </c>
      <c r="D11" s="41">
        <f t="shared" si="0"/>
        <v>1.4636000760311729</v>
      </c>
      <c r="F11" s="41"/>
    </row>
    <row r="12" spans="1:6" x14ac:dyDescent="0.2">
      <c r="A12" s="40" t="s">
        <v>49</v>
      </c>
      <c r="B12" s="40">
        <v>6.9</v>
      </c>
      <c r="C12" s="40">
        <v>177.3</v>
      </c>
      <c r="D12" s="41">
        <f t="shared" si="0"/>
        <v>3.8917089678511001</v>
      </c>
      <c r="F12" s="41"/>
    </row>
    <row r="13" spans="1:6" x14ac:dyDescent="0.2">
      <c r="C13" s="41"/>
    </row>
    <row r="14" spans="1:6" x14ac:dyDescent="0.2">
      <c r="A14" s="40" t="s">
        <v>39</v>
      </c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workbookViewId="0">
      <selection activeCell="J25" sqref="J25"/>
    </sheetView>
  </sheetViews>
  <sheetFormatPr defaultRowHeight="12.75" x14ac:dyDescent="0.2"/>
  <cols>
    <col min="1" max="1" width="31.42578125" style="40" customWidth="1"/>
    <col min="2" max="2" width="21" style="40" customWidth="1"/>
    <col min="3" max="3" width="22.85546875" style="40" customWidth="1"/>
    <col min="4" max="4" width="26.140625" style="40" customWidth="1"/>
    <col min="5" max="5" width="22.5703125" style="40" bestFit="1" customWidth="1"/>
    <col min="6" max="16384" width="9.140625" style="40"/>
  </cols>
  <sheetData>
    <row r="1" spans="1:5" x14ac:dyDescent="0.2">
      <c r="A1" s="47" t="s">
        <v>92</v>
      </c>
      <c r="B1" s="47"/>
      <c r="C1" s="46"/>
      <c r="D1" s="46"/>
      <c r="E1" s="45"/>
    </row>
    <row r="2" spans="1:5" x14ac:dyDescent="0.2">
      <c r="B2" s="44" t="s">
        <v>50</v>
      </c>
      <c r="D2" s="44" t="s">
        <v>68</v>
      </c>
      <c r="E2" s="43" t="s">
        <v>50</v>
      </c>
    </row>
    <row r="3" spans="1:5" x14ac:dyDescent="0.2">
      <c r="B3" s="46" t="s">
        <v>51</v>
      </c>
      <c r="C3" s="46"/>
      <c r="D3" s="46"/>
      <c r="E3" s="45" t="s">
        <v>51</v>
      </c>
    </row>
    <row r="4" spans="1:5" x14ac:dyDescent="0.2">
      <c r="A4" s="46"/>
      <c r="B4" s="46" t="s">
        <v>93</v>
      </c>
      <c r="C4" s="46" t="s">
        <v>67</v>
      </c>
      <c r="D4" s="46" t="s">
        <v>69</v>
      </c>
      <c r="E4" s="45" t="s">
        <v>97</v>
      </c>
    </row>
    <row r="5" spans="1:5" x14ac:dyDescent="0.2">
      <c r="A5" s="44"/>
      <c r="B5" s="44"/>
      <c r="C5" s="44"/>
      <c r="D5" s="44"/>
      <c r="E5" s="43"/>
    </row>
    <row r="6" spans="1:5" x14ac:dyDescent="0.2">
      <c r="A6" s="44" t="s">
        <v>66</v>
      </c>
      <c r="B6" s="44"/>
      <c r="C6" s="44"/>
      <c r="D6" s="44"/>
      <c r="E6" s="43"/>
    </row>
    <row r="7" spans="1:5" x14ac:dyDescent="0.2">
      <c r="A7" s="44" t="s">
        <v>65</v>
      </c>
      <c r="B7" s="44">
        <v>845</v>
      </c>
      <c r="C7" s="44">
        <v>169</v>
      </c>
      <c r="D7" s="49">
        <v>98.125</v>
      </c>
      <c r="E7" s="48">
        <v>1.7116812964213366</v>
      </c>
    </row>
    <row r="8" spans="1:5" x14ac:dyDescent="0.2">
      <c r="A8" s="44"/>
      <c r="C8" s="44"/>
      <c r="D8" s="49"/>
      <c r="E8" s="48"/>
    </row>
    <row r="9" spans="1:5" x14ac:dyDescent="0.2">
      <c r="A9" s="40" t="s">
        <v>64</v>
      </c>
      <c r="B9" s="40">
        <v>46</v>
      </c>
      <c r="C9" s="40">
        <v>9.1999999999999993</v>
      </c>
      <c r="D9" s="41">
        <v>3.4250000000000003</v>
      </c>
      <c r="E9" s="48">
        <v>2.76</v>
      </c>
    </row>
    <row r="10" spans="1:5" x14ac:dyDescent="0.2">
      <c r="A10" s="40" t="s">
        <v>63</v>
      </c>
      <c r="B10" s="40">
        <v>47</v>
      </c>
      <c r="C10" s="40">
        <v>9.4</v>
      </c>
      <c r="D10" s="41">
        <v>4.3</v>
      </c>
      <c r="E10" s="48">
        <v>2.1860465116279073</v>
      </c>
    </row>
    <row r="11" spans="1:5" x14ac:dyDescent="0.2">
      <c r="A11" s="40" t="s">
        <v>62</v>
      </c>
      <c r="B11" s="40">
        <v>63</v>
      </c>
      <c r="C11" s="40">
        <v>12.6</v>
      </c>
      <c r="D11" s="41">
        <v>3.6749999999999998</v>
      </c>
      <c r="E11" s="48">
        <v>3.4054054054054053</v>
      </c>
    </row>
    <row r="12" spans="1:5" x14ac:dyDescent="0.2">
      <c r="A12" s="40" t="s">
        <v>61</v>
      </c>
      <c r="B12" s="40">
        <v>85</v>
      </c>
      <c r="C12" s="40">
        <v>17</v>
      </c>
      <c r="D12" s="41">
        <v>6.9499999999999993</v>
      </c>
      <c r="E12" s="48">
        <v>2.4637681159420288</v>
      </c>
    </row>
    <row r="13" spans="1:5" x14ac:dyDescent="0.2">
      <c r="A13" s="40" t="s">
        <v>60</v>
      </c>
      <c r="B13" s="40">
        <v>20</v>
      </c>
      <c r="C13" s="40">
        <v>4</v>
      </c>
      <c r="D13" s="41">
        <v>2.8250000000000002</v>
      </c>
      <c r="E13" s="48">
        <v>1.4285714285714286</v>
      </c>
    </row>
    <row r="14" spans="1:5" x14ac:dyDescent="0.2">
      <c r="A14" s="40" t="s">
        <v>59</v>
      </c>
      <c r="B14" s="40">
        <v>140</v>
      </c>
      <c r="C14" s="40">
        <v>28</v>
      </c>
      <c r="D14" s="41">
        <v>12.8</v>
      </c>
      <c r="E14" s="48">
        <v>2.1649484536082477</v>
      </c>
    </row>
    <row r="15" spans="1:5" x14ac:dyDescent="0.2">
      <c r="A15" s="40" t="s">
        <v>58</v>
      </c>
      <c r="B15" s="40">
        <v>44</v>
      </c>
      <c r="C15" s="40">
        <v>8.8000000000000007</v>
      </c>
      <c r="D15" s="41">
        <v>7.7249999999999996</v>
      </c>
      <c r="E15" s="48">
        <v>1.1330472103004292</v>
      </c>
    </row>
    <row r="16" spans="1:5" x14ac:dyDescent="0.2">
      <c r="A16" s="40" t="s">
        <v>57</v>
      </c>
      <c r="B16" s="40">
        <v>73</v>
      </c>
      <c r="C16" s="40">
        <v>14.6</v>
      </c>
      <c r="D16" s="41">
        <v>13.8</v>
      </c>
      <c r="E16" s="48">
        <v>1.0379146919431279</v>
      </c>
    </row>
    <row r="17" spans="1:5" x14ac:dyDescent="0.2">
      <c r="A17" s="40" t="s">
        <v>56</v>
      </c>
      <c r="B17" s="40">
        <v>69</v>
      </c>
      <c r="C17" s="40">
        <v>13.8</v>
      </c>
      <c r="D17" s="41">
        <v>18.450000000000003</v>
      </c>
      <c r="E17" s="48">
        <v>0.74594594594594588</v>
      </c>
    </row>
    <row r="18" spans="1:5" x14ac:dyDescent="0.2">
      <c r="A18" s="40" t="s">
        <v>55</v>
      </c>
      <c r="B18" s="40">
        <v>41</v>
      </c>
      <c r="C18" s="40">
        <v>8.1999999999999993</v>
      </c>
      <c r="D18" s="41">
        <v>2.5</v>
      </c>
      <c r="E18" s="48">
        <v>3.3243243243243246</v>
      </c>
    </row>
    <row r="19" spans="1:5" x14ac:dyDescent="0.2">
      <c r="A19" s="40" t="s">
        <v>54</v>
      </c>
      <c r="B19" s="40">
        <v>150</v>
      </c>
      <c r="C19" s="40">
        <v>30</v>
      </c>
      <c r="D19" s="41">
        <v>15.524999999999999</v>
      </c>
      <c r="E19" s="48">
        <v>1.9189765458422172</v>
      </c>
    </row>
    <row r="20" spans="1:5" x14ac:dyDescent="0.2">
      <c r="A20" s="40" t="s">
        <v>53</v>
      </c>
      <c r="B20" s="40">
        <v>67</v>
      </c>
      <c r="C20" s="40">
        <v>13.4</v>
      </c>
      <c r="D20" s="41">
        <v>6.2250000000000005</v>
      </c>
      <c r="E20" s="48">
        <v>2.1157894736842109</v>
      </c>
    </row>
    <row r="22" spans="1:5" x14ac:dyDescent="0.2">
      <c r="A22" s="40" t="s">
        <v>39</v>
      </c>
    </row>
    <row r="47" spans="9:9" x14ac:dyDescent="0.2">
      <c r="I47" s="41"/>
    </row>
    <row r="48" spans="9:9" x14ac:dyDescent="0.2">
      <c r="I48" s="41"/>
    </row>
    <row r="49" spans="9:9" x14ac:dyDescent="0.2">
      <c r="I49" s="41"/>
    </row>
    <row r="50" spans="9:9" x14ac:dyDescent="0.2">
      <c r="I50" s="41"/>
    </row>
    <row r="51" spans="9:9" x14ac:dyDescent="0.2">
      <c r="I51" s="41"/>
    </row>
    <row r="52" spans="9:9" x14ac:dyDescent="0.2">
      <c r="I52" s="41"/>
    </row>
    <row r="53" spans="9:9" x14ac:dyDescent="0.2">
      <c r="I53" s="41"/>
    </row>
    <row r="54" spans="9:9" x14ac:dyDescent="0.2">
      <c r="I54" s="41"/>
    </row>
    <row r="55" spans="9:9" x14ac:dyDescent="0.2">
      <c r="I55" s="41"/>
    </row>
    <row r="56" spans="9:9" x14ac:dyDescent="0.2">
      <c r="I56" s="41"/>
    </row>
    <row r="57" spans="9:9" x14ac:dyDescent="0.2">
      <c r="I57" s="41"/>
    </row>
    <row r="58" spans="9:9" x14ac:dyDescent="0.2">
      <c r="I58" s="41"/>
    </row>
    <row r="59" spans="9:9" x14ac:dyDescent="0.2">
      <c r="I59" s="41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"/>
  <sheetViews>
    <sheetView workbookViewId="0">
      <selection activeCell="G27" sqref="G27"/>
    </sheetView>
  </sheetViews>
  <sheetFormatPr defaultRowHeight="12.75" x14ac:dyDescent="0.2"/>
  <sheetData>
    <row r="1" spans="1:1" x14ac:dyDescent="0.2">
      <c r="A1" t="s">
        <v>70</v>
      </c>
    </row>
    <row r="4" spans="1:1" x14ac:dyDescent="0.2">
      <c r="A4" t="s">
        <v>71</v>
      </c>
    </row>
    <row r="5" spans="1:1" x14ac:dyDescent="0.2">
      <c r="A5" t="s">
        <v>72</v>
      </c>
    </row>
    <row r="6" spans="1:1" x14ac:dyDescent="0.2">
      <c r="A6" t="s">
        <v>73</v>
      </c>
    </row>
    <row r="7" spans="1:1" x14ac:dyDescent="0.2">
      <c r="A7" t="s">
        <v>74</v>
      </c>
    </row>
    <row r="9" spans="1:1" x14ac:dyDescent="0.2">
      <c r="A9" t="s">
        <v>75</v>
      </c>
    </row>
    <row r="10" spans="1:1" x14ac:dyDescent="0.2">
      <c r="A10" t="s">
        <v>76</v>
      </c>
    </row>
    <row r="11" spans="1:1" x14ac:dyDescent="0.2">
      <c r="A11" t="s">
        <v>81</v>
      </c>
    </row>
    <row r="12" spans="1:1" x14ac:dyDescent="0.2">
      <c r="A12" s="50" t="s">
        <v>82</v>
      </c>
    </row>
    <row r="13" spans="1:1" x14ac:dyDescent="0.2">
      <c r="A13" s="50" t="s">
        <v>83</v>
      </c>
    </row>
    <row r="14" spans="1:1" x14ac:dyDescent="0.2">
      <c r="A14" s="50" t="s">
        <v>77</v>
      </c>
    </row>
    <row r="15" spans="1:1" x14ac:dyDescent="0.2">
      <c r="A15" s="50" t="s">
        <v>78</v>
      </c>
    </row>
    <row r="16" spans="1:1" x14ac:dyDescent="0.2">
      <c r="A16" s="50"/>
    </row>
    <row r="17" spans="1:1" x14ac:dyDescent="0.2">
      <c r="A17" t="s">
        <v>79</v>
      </c>
    </row>
    <row r="18" spans="1:1" x14ac:dyDescent="0.2">
      <c r="A18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Tabel 1</vt:lpstr>
      <vt:lpstr>Tabel 2</vt:lpstr>
      <vt:lpstr>Tabel 3</vt:lpstr>
      <vt:lpstr>Tabel 4</vt:lpstr>
      <vt:lpstr>Tabel 5</vt:lpstr>
      <vt:lpstr>Tabel 6</vt:lpstr>
      <vt:lpstr>Toelichting</vt:lpstr>
    </vt:vector>
  </TitlesOfParts>
  <Company>CBS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 Bruin</dc:creator>
  <cp:lastModifiedBy>Hoogenboezem, J.</cp:lastModifiedBy>
  <cp:lastPrinted>2017-04-26T07:39:08Z</cp:lastPrinted>
  <dcterms:created xsi:type="dcterms:W3CDTF">2012-05-03T08:33:39Z</dcterms:created>
  <dcterms:modified xsi:type="dcterms:W3CDTF">2017-04-26T09:28:06Z</dcterms:modified>
</cp:coreProperties>
</file>